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50" windowHeight="4305" tabRatio="713" activeTab="0"/>
  </bookViews>
  <sheets>
    <sheet name="шахматка" sheetId="1" r:id="rId1"/>
  </sheets>
  <definedNames>
    <definedName name="_xlnm._FilterDatabase" localSheetId="0" hidden="1">'шахматка'!$B$11:$P$194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1" authorId="0">
      <text>
        <r>
          <rPr>
            <sz val="8"/>
            <color indexed="8"/>
            <rFont val="Times New Roman"/>
            <family val="1"/>
          </rPr>
          <t>Номер квартиры указанный на планировках в формате Кв.№ХХХ</t>
        </r>
      </text>
    </comment>
    <comment ref="H11" authorId="0">
      <text>
        <r>
          <rPr>
            <sz val="10"/>
            <color indexed="8"/>
            <rFont val="Times New Roman"/>
            <family val="1"/>
          </rPr>
          <t>Площадь квартиры с балконами и лоджиями, с учетом коэф.0,5 на летние</t>
        </r>
      </text>
    </comment>
  </commentList>
</comments>
</file>

<file path=xl/sharedStrings.xml><?xml version="1.0" encoding="utf-8"?>
<sst xmlns="http://schemas.openxmlformats.org/spreadsheetml/2006/main" count="583" uniqueCount="254">
  <si>
    <t>Шахматка (распределение дольщиков по квартирам) для д.58 в мкр.36 г. Мытищи</t>
  </si>
  <si>
    <t>Желтым</t>
  </si>
  <si>
    <t>Оранжевым</t>
  </si>
  <si>
    <t>фоном отмечены возможные двойные продажи</t>
  </si>
  <si>
    <t>Секция</t>
  </si>
  <si>
    <t>Этаж</t>
  </si>
  <si>
    <t>Количество комнат</t>
  </si>
  <si>
    <t>Площадь расчетная (геометрическая) по планировкам с летними, без коэф.</t>
  </si>
  <si>
    <t>В том числе площадь летних (балкон/лоджия)</t>
  </si>
  <si>
    <t>Площадь квартиры по старому договору</t>
  </si>
  <si>
    <t>Разность новой и старой площадей</t>
  </si>
  <si>
    <t>№ квартиры по старому договору</t>
  </si>
  <si>
    <t>ФИО дольщика</t>
  </si>
  <si>
    <t>Оплата по старому договору, %</t>
  </si>
  <si>
    <t>1к</t>
  </si>
  <si>
    <t>Кузьмина Елена Николаевна</t>
  </si>
  <si>
    <t>прямой договор с ССЖ</t>
  </si>
  <si>
    <t>Королев Олег Афанасьевич</t>
  </si>
  <si>
    <t>Синьчук Раиса Семеновна</t>
  </si>
  <si>
    <t>Гордиенко Татьяна Евгеньевна</t>
  </si>
  <si>
    <t>2к</t>
  </si>
  <si>
    <t>Струневич Аркадий Викторович</t>
  </si>
  <si>
    <t>Злотникова Татьяна Анатольевна</t>
  </si>
  <si>
    <t>Ляховкина Галина Витальевна, Кривцова Светлана Владимировна</t>
  </si>
  <si>
    <t>Прохорова Светлана Евгеньевна</t>
  </si>
  <si>
    <t xml:space="preserve">Влахова Светлана Борисовна </t>
  </si>
  <si>
    <t>уступка от УСР, МЫТ-123</t>
  </si>
  <si>
    <t>Сопова Екатерина Михайловна</t>
  </si>
  <si>
    <t>Карапетян Камо Карленович</t>
  </si>
  <si>
    <t>Грибовская Наталья Васильевна</t>
  </si>
  <si>
    <t>Дорожкина Ольга Валерьевна</t>
  </si>
  <si>
    <t>уступка от УСР, УСР-2, МЫТ-130</t>
  </si>
  <si>
    <t>Вульфсон Сергей Ханонович</t>
  </si>
  <si>
    <t>Петля Наталия Владимировна</t>
  </si>
  <si>
    <t>Смирнова Ольга Николаевна</t>
  </si>
  <si>
    <t>Семенова Людмила Михайловна</t>
  </si>
  <si>
    <t>Прямой договор с ССЖ</t>
  </si>
  <si>
    <t>Луцкова Лилия Николаевна</t>
  </si>
  <si>
    <t>Гедз Ирина Васильевна</t>
  </si>
  <si>
    <t>Джанаева Аллана Таймуразовна</t>
  </si>
  <si>
    <t>Халилова Земфира Шахбуровна</t>
  </si>
  <si>
    <t>Сначёва Наталья Геннадиевна</t>
  </si>
  <si>
    <t>Павлова Лариса Николаевна</t>
  </si>
  <si>
    <t>Олейник Татьяна Валерьяновна</t>
  </si>
  <si>
    <t>Ларина Людмила Владимировна</t>
  </si>
  <si>
    <t>Рутштейн Игорь Михайлович</t>
  </si>
  <si>
    <t>Григорян Валентина Васильевна</t>
  </si>
  <si>
    <t>Тяпкин Владимир Викторович</t>
  </si>
  <si>
    <t>Герасимова Надежда Александровна</t>
  </si>
  <si>
    <t>Давыдова Любовь Владимировна</t>
  </si>
  <si>
    <t>Егоров Анатолий Александрович</t>
  </si>
  <si>
    <t>Чижова Светлана Александровна</t>
  </si>
  <si>
    <t>уступка от ЖСК "КИ"</t>
  </si>
  <si>
    <t>Федоренко Владимир Павлович</t>
  </si>
  <si>
    <t xml:space="preserve">Денисов Александр Алексеевич </t>
  </si>
  <si>
    <t>Перегудов Владимир Иванович</t>
  </si>
  <si>
    <t>прямой договор с ССЖ, переход с д.59кв.51</t>
  </si>
  <si>
    <t>Пастушенко Сергей Анатольевич, Пастушенко Елена Викторовна</t>
  </si>
  <si>
    <t>Корженевская Татьяна Владимировна</t>
  </si>
  <si>
    <t xml:space="preserve">Полякова Светлана Анатольевна </t>
  </si>
  <si>
    <t>Свирелина Галина Юрьевна</t>
  </si>
  <si>
    <t>Калашникова Елена Владимировна</t>
  </si>
  <si>
    <t>Бабич Алла Александровна</t>
  </si>
  <si>
    <t>Стародубцева Валентина Антоновна</t>
  </si>
  <si>
    <t>Долгова Нина Янкелевна</t>
  </si>
  <si>
    <t>прямой договор с ССЖ, переход из д.59кв.13</t>
  </si>
  <si>
    <t>Поцабей Светлана Викторовна</t>
  </si>
  <si>
    <t>Ширяев Александр Васильевич</t>
  </si>
  <si>
    <t xml:space="preserve">Бондаренко Татьяна Владимировна Бондаренко Игорь Васильевич </t>
  </si>
  <si>
    <t>прямой договор с ССЖ, объединение кв.131 и 132 в 4-х комнатную, общий коридор не учтен</t>
  </si>
  <si>
    <t>Сытник Дмитрий Андреевич</t>
  </si>
  <si>
    <t>Карсунцева Валентина Андреевна</t>
  </si>
  <si>
    <t>Зубенко Оксана Александровна</t>
  </si>
  <si>
    <t>Чернорубашкин Дмитрий Петрович</t>
  </si>
  <si>
    <t>Довбнев Владимир Алексеевич</t>
  </si>
  <si>
    <t>Какорина Любовь Анатольевна</t>
  </si>
  <si>
    <t>Алами Галина Георгиевна и Хашим-Хаш Татьяна Александровна</t>
  </si>
  <si>
    <t>Никитина Руфина Галимовна</t>
  </si>
  <si>
    <t>Кайгородова Галина Борисовна</t>
  </si>
  <si>
    <t>Петин Алексей Михайлович</t>
  </si>
  <si>
    <t>Кувичинская Галина Максимовна</t>
  </si>
  <si>
    <t>Никитин Алексей Анатольевич</t>
  </si>
  <si>
    <t>прямой договор с ССЖ, переход с д.59кв44</t>
  </si>
  <si>
    <t>Сафонова Светлана Геннадьевна</t>
  </si>
  <si>
    <t>Кискина Людмила Ивановна</t>
  </si>
  <si>
    <t>Сидорова Надежда Борисовна</t>
  </si>
  <si>
    <t>Леонова Наталья Яковлевна</t>
  </si>
  <si>
    <t>Ходыкина Ирина Михайловна</t>
  </si>
  <si>
    <t>Вайцеховская Кристина Владимировна</t>
  </si>
  <si>
    <t>уступка от УСР, дог.УСР-1,МЫТ-57</t>
  </si>
  <si>
    <t>Калабухова Галина Валентиновна</t>
  </si>
  <si>
    <t>Пак Вячеслав Петрович</t>
  </si>
  <si>
    <t>Ряднова Елена Сергеевна</t>
  </si>
  <si>
    <t>Федоренко Сергей Николаевич</t>
  </si>
  <si>
    <t>Сычев Дмитрий Владимирович</t>
  </si>
  <si>
    <t>Уступка от УСР, дог.УСР-2,МЫТ-63</t>
  </si>
  <si>
    <t>Бурдакова Валентина Павловна</t>
  </si>
  <si>
    <t>Старовойтова Лариса Ивановна</t>
  </si>
  <si>
    <t>Косык(Герасимова)Елена Юрьевна</t>
  </si>
  <si>
    <t>Шевченко Ирина Александровна</t>
  </si>
  <si>
    <t>Большакова Людмила Георгиевна</t>
  </si>
  <si>
    <t>прямой договор с ССЖ, оплата зем.паем СПК"Соревнование"</t>
  </si>
  <si>
    <t>Варульников Олег Васильевич</t>
  </si>
  <si>
    <t>Ибрагимов Магамед Ибрагимович</t>
  </si>
  <si>
    <t>Магомедов Гаджиомари Абдулжалилович</t>
  </si>
  <si>
    <t>Назарьева Елена Ивановна</t>
  </si>
  <si>
    <t>Попова Лариса Павловна</t>
  </si>
  <si>
    <t>Омаров Эльдар Шарафатинович</t>
  </si>
  <si>
    <t>Павлова Ирина Николаевна</t>
  </si>
  <si>
    <t>уступка от УСР, дог.УСР-1,МЫТ-58</t>
  </si>
  <si>
    <t>Баронец Николай Николаевич</t>
  </si>
  <si>
    <t>Соколова Светлана Викторовна</t>
  </si>
  <si>
    <t>Копылова Елена Михайловна</t>
  </si>
  <si>
    <t>Васильева Ирина Александровна</t>
  </si>
  <si>
    <t>Большакова Елена Валерьевна</t>
  </si>
  <si>
    <t>Злагода Василий Дмитриевич</t>
  </si>
  <si>
    <t>Алешин Анатолий Семенович</t>
  </si>
  <si>
    <t xml:space="preserve">1к </t>
  </si>
  <si>
    <t>Серым</t>
  </si>
  <si>
    <t>Самсонкина Вера Ивановна</t>
  </si>
  <si>
    <t>Карпова Галина Ефремовна</t>
  </si>
  <si>
    <t>Гидаятова Разидя Валияхметовна</t>
  </si>
  <si>
    <t>Бондуровская Елена Павловна</t>
  </si>
  <si>
    <t>Соломатин Роман Алексеевич</t>
  </si>
  <si>
    <t>Костюнин Сергей Владимирович</t>
  </si>
  <si>
    <t>прямой договор с ССЖ,переход с корп.2кв.123</t>
  </si>
  <si>
    <t>Клименкова Ольга Владимировна</t>
  </si>
  <si>
    <t>уступка от ООО"УСР",договоры УСР-1,МЫТ-22</t>
  </si>
  <si>
    <t>Лендрасова Роза Владимировна</t>
  </si>
  <si>
    <t>Серяев Сергей Геннадьевич</t>
  </si>
  <si>
    <t>прямой договор с ССЖ, переход с д.58кв.83</t>
  </si>
  <si>
    <t>Сергеичев Сергей Александрович</t>
  </si>
  <si>
    <t>Антонов Андрей Валентинович</t>
  </si>
  <si>
    <t>Казакова Наталья Алексеевна</t>
  </si>
  <si>
    <t>Широкова Наталья Владимировна</t>
  </si>
  <si>
    <t>Малов Александр Григорьевич</t>
  </si>
  <si>
    <t>уступка от ООО"УСР", дог.УСР-1, МЫТ-20</t>
  </si>
  <si>
    <t>уступка от ООО"УСР", дог.УСР-1, МЫТ-21</t>
  </si>
  <si>
    <t>Савина Елена Николаевна</t>
  </si>
  <si>
    <t>Горелова Надежда Сергеевна</t>
  </si>
  <si>
    <t>Шумилина Антонина Николаевна</t>
  </si>
  <si>
    <t>Сысоенко Зинаида Игнатьевна</t>
  </si>
  <si>
    <t>Сорокина Лариса Аркадьевна</t>
  </si>
  <si>
    <t>Гета Надежда Васильевна</t>
  </si>
  <si>
    <t>связи нет</t>
  </si>
  <si>
    <t>Солошенко Людмила Александровна</t>
  </si>
  <si>
    <t>Сотникова Людмила Васильевна</t>
  </si>
  <si>
    <t xml:space="preserve">Чайкова Наталья Владимировна </t>
  </si>
  <si>
    <t>прямой договор с ССЖ,перех. с корп2 кв.127</t>
  </si>
  <si>
    <t>Иванова Вита Викторовна</t>
  </si>
  <si>
    <t>Злобин Николай Александрович</t>
  </si>
  <si>
    <t>Пальчиков Юрий Витальевич</t>
  </si>
  <si>
    <t>Гончаренко Лариса Алексеевна</t>
  </si>
  <si>
    <t>Белякова Анна Владимировна</t>
  </si>
  <si>
    <t>Шубенкова Елена Александровна</t>
  </si>
  <si>
    <t>Алпатова Галина Николаевна</t>
  </si>
  <si>
    <t>Иригов Ислам Русланович</t>
  </si>
  <si>
    <t>Топорикова Ольга Анатольевна</t>
  </si>
  <si>
    <t>Хатюхина Татьяна Ивановна</t>
  </si>
  <si>
    <t>Смогунов Виктор Александрович</t>
  </si>
  <si>
    <t>ООО "УСР"</t>
  </si>
  <si>
    <t xml:space="preserve">Смирнова Олеся Вячеславовна </t>
  </si>
  <si>
    <t>Процко Анатолий Сергеевич</t>
  </si>
  <si>
    <t>Сидорова Людмила Николаевна</t>
  </si>
  <si>
    <t>прямой договор с ССЖ, в равных долях, переход с д.59 кв.79</t>
  </si>
  <si>
    <t>Курмышев Ренат Илдарович</t>
  </si>
  <si>
    <t>Гаврилов Николай Николаевич</t>
  </si>
  <si>
    <t>Большаков Дмитрий Владимирович</t>
  </si>
  <si>
    <t>Зинаева Татьяна Ивановна</t>
  </si>
  <si>
    <t>Рахматов Владимир Владимирович</t>
  </si>
  <si>
    <t>Елычев Владимир Александрович</t>
  </si>
  <si>
    <t>Фирсенкова Татьяна Леонидовна</t>
  </si>
  <si>
    <t>Шарова Светлана Евгеньевна</t>
  </si>
  <si>
    <t>Ковалев Александр Михайлович</t>
  </si>
  <si>
    <t>Сердюк Никита Сергеевич</t>
  </si>
  <si>
    <t>Кучеренко Виктор Викторович</t>
  </si>
  <si>
    <t>Аль-Зарафи Анвар Мухаммед Али</t>
  </si>
  <si>
    <t>Муравьева Наталья Владимировна</t>
  </si>
  <si>
    <t>Ганзина (Князева) Светлана Павловна</t>
  </si>
  <si>
    <t>уступка от УСР, дог.УСР-1,МЫТ-60</t>
  </si>
  <si>
    <t>Бабухина(Ломаченко) Елена Александровна</t>
  </si>
  <si>
    <t>Леушкин Алексей Николаевич</t>
  </si>
  <si>
    <t>прямой договор с ССЖ, переход с д59кв42?</t>
  </si>
  <si>
    <t>Унгурян (Бахтигулов) Константин Васильевич</t>
  </si>
  <si>
    <t>Колотуша  Александр Сергеевич</t>
  </si>
  <si>
    <t>Загородских (Балдова) Мария Геннадиевна</t>
  </si>
  <si>
    <t>уступка от УСР, дог.УСР-1, МЫТ-44</t>
  </si>
  <si>
    <t>уступка от УСР,дог.УСР-1, МЫТ-94</t>
  </si>
  <si>
    <t>Земляникина(Типцова) Анна Васильевна</t>
  </si>
  <si>
    <t>прямой договор с ССЖ, уступка от Бурнашова Г.П.</t>
  </si>
  <si>
    <t>Кирсанова Надежда Михайловна</t>
  </si>
  <si>
    <t>Шицина(Гилева) Елена Алексеевна</t>
  </si>
  <si>
    <t>уступка по дог.177?, нет связи</t>
  </si>
  <si>
    <t>Банков Павел Евгеньевич</t>
  </si>
  <si>
    <t>Летуновская (Федорина) Ксения (Оксана) Леонидовна</t>
  </si>
  <si>
    <t>Уступка от УСР, дог.УСР-1, МЫТ-112</t>
  </si>
  <si>
    <t>уступка прав от СПК "Соревнование", прямой договор с ССЖ</t>
  </si>
  <si>
    <t>Асельдеров Ата Алексеевич</t>
  </si>
  <si>
    <t>Данилова Елена Анатольевна</t>
  </si>
  <si>
    <t>уступка от ПИК "ЖСК-1"</t>
  </si>
  <si>
    <t>Полякова Любовь Николаевна</t>
  </si>
  <si>
    <t>прямой договор с ССЖ, уступка от СПК"Соревнование"</t>
  </si>
  <si>
    <t>Шрайнер Вера Евгеньевна, наследники Шрайнер Игорь Владимирович и Шрайнер Татьяна Владимировна</t>
  </si>
  <si>
    <t>прямой договор с ССЖ на основе уступки от СПК "Соревнование", наследственное дело в работе</t>
  </si>
  <si>
    <t>Лиловый</t>
  </si>
  <si>
    <t>уступка от УСР, дог.УСР-1, МЫТ-36</t>
  </si>
  <si>
    <r>
      <t>Дольщик, если Вы не обнаружили себя в этой шахматке, загляните сюда</t>
    </r>
    <r>
      <rPr>
        <u val="single"/>
        <sz val="8"/>
        <color indexed="48"/>
        <rFont val="Arial"/>
        <family val="2"/>
      </rPr>
      <t xml:space="preserve"> http://m117d.narod.ru/2012-05-31-planirovki-58.htm</t>
    </r>
    <r>
      <rPr>
        <sz val="8"/>
        <rFont val="Arial"/>
        <family val="2"/>
      </rPr>
      <t xml:space="preserve"> !</t>
    </r>
  </si>
  <si>
    <t>Уступка от УСР, дог-ры УСР-1, МЫТ-54</t>
  </si>
  <si>
    <t>уступка от УСР, дог-ры УСР-1,МЫТ-11</t>
  </si>
  <si>
    <t>На квартиру не претендует, уступила права администрации и получила квартиру по мировому соглашению? Просила не беспокоить</t>
  </si>
  <si>
    <t>прямой договор с ССЖ, УСР-1, сведений нет</t>
  </si>
  <si>
    <t>Площадь квартиры по новому договору, с учетом летних с коэффициентом 0,5</t>
  </si>
  <si>
    <t>предположительно свободные квартиры, не проданные прежним застройщиком</t>
  </si>
  <si>
    <t>прямой договор с ССЖ, переход с д.59кв110</t>
  </si>
  <si>
    <t xml:space="preserve">Комментарий (прямой договор со Спецстройжильем / переуступка / изменения, переходы, проблемы и т.п. </t>
  </si>
  <si>
    <t>Предположительно, это кв-ра Федоренко. См. новый номер кв.171 (старый 63)</t>
  </si>
  <si>
    <t>сведения ожидаются, в отпуске до 21.07.12</t>
  </si>
  <si>
    <t>сведения ожидаются 03.07.12</t>
  </si>
  <si>
    <r>
      <t>прямой договор с ССЖ,</t>
    </r>
    <r>
      <rPr>
        <sz val="8"/>
        <color indexed="10"/>
        <rFont val="Arial"/>
        <family val="2"/>
      </rPr>
      <t xml:space="preserve"> предполагается ошибка в условном номере квартиры в договоре с ДомСпецстроем</t>
    </r>
  </si>
  <si>
    <t>прямой договор с ССЖ от 03.03.04</t>
  </si>
  <si>
    <t>прямой договор с ССЖ от 31.08.05</t>
  </si>
  <si>
    <t>прямой договор с ССЖ; явно ошибочный условный номер квартиры в договоре - должна быть кв.75 на 14этаже 48,66кв.м.</t>
  </si>
  <si>
    <t>?</t>
  </si>
  <si>
    <t>уступка от ФАС России-&gt; Останин В.С.-&gt; Федорина</t>
  </si>
  <si>
    <r>
      <t xml:space="preserve">Самую свежую версию данной шахматки можно скачать </t>
    </r>
    <r>
      <rPr>
        <u val="single"/>
        <sz val="8"/>
        <color indexed="48"/>
        <rFont val="Arial"/>
        <family val="2"/>
      </rPr>
      <t>http://m117d.narod.ru/2012-05-30-shahmatka58-IG.xls</t>
    </r>
    <r>
      <rPr>
        <sz val="8"/>
        <color indexed="8"/>
        <rFont val="Arial"/>
        <family val="2"/>
      </rPr>
      <t xml:space="preserve"> </t>
    </r>
  </si>
  <si>
    <t>шрифтом отмечены сведения о дольщиках, которые не представили заявления с нотариально удостоверенной подписью</t>
  </si>
  <si>
    <t>застройщик</t>
  </si>
  <si>
    <t>фоном отмечены существенные разницы между договорными и новыми проектными площадями квартир</t>
  </si>
  <si>
    <t>умер</t>
  </si>
  <si>
    <t>Минина Раиса Константиновна, Минина Инна Витальевна</t>
  </si>
  <si>
    <t>Голуб Ольга Михайловна</t>
  </si>
  <si>
    <t xml:space="preserve">Зеленым </t>
  </si>
  <si>
    <t>фоном отмечены дольщики, включенные в список застройщика с которыми готов заключать договор. Список был представлен на совещании 30.05.12</t>
  </si>
  <si>
    <t>Застройщик готов заключать договор</t>
  </si>
  <si>
    <r>
      <t>Составлена инициативной группой по сведениям полученным от дольщиков с 01.06.12 по</t>
    </r>
    <r>
      <rPr>
        <sz val="8"/>
        <color indexed="10"/>
        <rFont val="Arial"/>
        <family val="2"/>
      </rPr>
      <t xml:space="preserve"> 06</t>
    </r>
    <r>
      <rPr>
        <sz val="8"/>
        <rFont val="Arial"/>
        <family val="2"/>
      </rPr>
      <t>.08.12</t>
    </r>
  </si>
  <si>
    <t>Примечание</t>
  </si>
  <si>
    <t>Квартиры не могут быть предоставлены, т.к. отсутствуют документы, подтверждающие взаиморасчет и взаимные обязательства (договоры, платежные поручения) между ССЖ, УСР-1 и дольщиком</t>
  </si>
  <si>
    <t xml:space="preserve"> </t>
  </si>
  <si>
    <t>Отсутствуют документы, подтверждающие стадии взаиморасчета и обязательства сторон по передаче земли:
1. Подтверждение передачи земли СПК «Соревнование»  для дальнейшей застройки ЗАО «Спецстройжилье – XXI век»;   
2. Обязательства выплаты ЗАО «Спецстройжилье – XXI век» стоимости земли путем передачи квартир СПК «Соревнование»; подтверждение, что обязательства не исполнены иным образом;
3. Соглашение между СПК «Соревнование» и дольщиком о передаче СПК «Соревнование» земельного пая для последующей передачи застройщику в счет получения квартиры в строящихся домах;
4. Документы, подтверждающие изначальные права дольщика на земельный пай.</t>
  </si>
  <si>
    <r>
      <t xml:space="preserve">Новый номер </t>
    </r>
    <r>
      <rPr>
        <b/>
        <sz val="8"/>
        <color indexed="8"/>
        <rFont val="Arial"/>
        <family val="2"/>
      </rPr>
      <t>квартиры в планировках</t>
    </r>
  </si>
  <si>
    <t>Довер и дог. ОМ на Федотова Светлана Анатольевна</t>
  </si>
  <si>
    <t>переход 58-59</t>
  </si>
  <si>
    <t>переход 58-58</t>
  </si>
  <si>
    <t>прямой договор с ССЖ, переход с кв.80-&gt;170</t>
  </si>
  <si>
    <t>Будет предоставлена одна кв</t>
  </si>
  <si>
    <t>Документы находятся в стадии обработки на рассмотрении у Руководства</t>
  </si>
  <si>
    <t>Ожидаются документы</t>
  </si>
  <si>
    <t xml:space="preserve">Исправлена ошибка, дольщики переписаны в кв 75 </t>
  </si>
  <si>
    <t>Заявление</t>
  </si>
  <si>
    <t>Ожидается заявление</t>
  </si>
  <si>
    <t>Документы приняты</t>
  </si>
  <si>
    <t xml:space="preserve">Исправлена ошибка, дольщики переписаны из кв 63 </t>
  </si>
  <si>
    <t xml:space="preserve">Документы находятся в стадии обработки на рассмотрении у Руководства
дов на Городенцева Ирина Александровна
</t>
  </si>
  <si>
    <t>Шаматка д.58 от застройщика по состоянию на 17.10.12 (зеленым отмечены те, с кем застройщик готов заключать договор, в колонке "Примечание" сведения от застройщика)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</si>
</sst>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u val="single"/>
      <sz val="8"/>
      <color indexed="4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6" fillId="15" borderId="1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6" fillId="23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29" fillId="25" borderId="10" xfId="0" applyFont="1" applyFill="1" applyBorder="1" applyAlignment="1">
      <alignment wrapText="1"/>
    </xf>
    <xf numFmtId="0" fontId="26" fillId="25" borderId="1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23" fillId="0" borderId="11" xfId="0" applyFont="1" applyBorder="1" applyAlignment="1">
      <alignment wrapText="1"/>
    </xf>
    <xf numFmtId="0" fontId="25" fillId="0" borderId="12" xfId="0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2" fontId="22" fillId="0" borderId="12" xfId="0" applyNumberFormat="1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2" fontId="26" fillId="0" borderId="11" xfId="0" applyNumberFormat="1" applyFont="1" applyFill="1" applyBorder="1" applyAlignment="1">
      <alignment horizontal="right" wrapText="1"/>
    </xf>
    <xf numFmtId="2" fontId="24" fillId="0" borderId="11" xfId="0" applyNumberFormat="1" applyFont="1" applyFill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right" wrapText="1"/>
    </xf>
    <xf numFmtId="0" fontId="23" fillId="26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2" fontId="23" fillId="0" borderId="10" xfId="0" applyNumberFormat="1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Border="1" applyAlignment="1">
      <alignment horizontal="right" wrapText="1"/>
    </xf>
    <xf numFmtId="2" fontId="28" fillId="0" borderId="10" xfId="0" applyNumberFormat="1" applyFont="1" applyBorder="1" applyAlignment="1">
      <alignment horizontal="right" wrapText="1"/>
    </xf>
    <xf numFmtId="0" fontId="23" fillId="26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2" fontId="26" fillId="0" borderId="10" xfId="0" applyNumberFormat="1" applyFont="1" applyFill="1" applyBorder="1" applyAlignment="1">
      <alignment horizontal="right" wrapText="1"/>
    </xf>
    <xf numFmtId="0" fontId="23" fillId="27" borderId="10" xfId="0" applyFont="1" applyFill="1" applyBorder="1" applyAlignment="1">
      <alignment horizontal="right" wrapText="1"/>
    </xf>
    <xf numFmtId="2" fontId="25" fillId="28" borderId="10" xfId="0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2" fontId="26" fillId="0" borderId="10" xfId="0" applyNumberFormat="1" applyFont="1" applyBorder="1" applyAlignment="1">
      <alignment horizontal="right" wrapText="1"/>
    </xf>
    <xf numFmtId="0" fontId="26" fillId="27" borderId="10" xfId="0" applyFont="1" applyFill="1" applyBorder="1" applyAlignment="1">
      <alignment horizontal="right" wrapText="1"/>
    </xf>
    <xf numFmtId="0" fontId="23" fillId="23" borderId="10" xfId="0" applyFont="1" applyFill="1" applyBorder="1" applyAlignment="1">
      <alignment horizontal="right" wrapText="1"/>
    </xf>
    <xf numFmtId="0" fontId="26" fillId="26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2" fontId="28" fillId="28" borderId="10" xfId="0" applyNumberFormat="1" applyFont="1" applyFill="1" applyBorder="1" applyAlignment="1">
      <alignment horizontal="right" wrapText="1"/>
    </xf>
    <xf numFmtId="2" fontId="29" fillId="0" borderId="10" xfId="0" applyNumberFormat="1" applyFont="1" applyBorder="1" applyAlignment="1">
      <alignment horizontal="right" wrapText="1"/>
    </xf>
    <xf numFmtId="0" fontId="28" fillId="0" borderId="0" xfId="0" applyFont="1" applyAlignment="1">
      <alignment wrapText="1"/>
    </xf>
    <xf numFmtId="0" fontId="22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2" fontId="23" fillId="0" borderId="14" xfId="0" applyNumberFormat="1" applyFont="1" applyFill="1" applyBorder="1" applyAlignment="1">
      <alignment wrapText="1"/>
    </xf>
    <xf numFmtId="2" fontId="24" fillId="0" borderId="14" xfId="0" applyNumberFormat="1" applyFont="1" applyFill="1" applyBorder="1" applyAlignment="1">
      <alignment wrapText="1"/>
    </xf>
    <xf numFmtId="0" fontId="23" fillId="15" borderId="10" xfId="0" applyFont="1" applyFill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wrapText="1"/>
    </xf>
    <xf numFmtId="2" fontId="23" fillId="0" borderId="0" xfId="0" applyNumberFormat="1" applyFont="1" applyAlignment="1">
      <alignment wrapText="1"/>
    </xf>
    <xf numFmtId="0" fontId="0" fillId="0" borderId="0" xfId="0" applyAlignment="1">
      <alignment horizontal="left" vertical="center" wrapText="1"/>
    </xf>
    <xf numFmtId="0" fontId="23" fillId="24" borderId="10" xfId="0" applyFont="1" applyFill="1" applyBorder="1" applyAlignment="1">
      <alignment horizontal="right" wrapText="1"/>
    </xf>
    <xf numFmtId="0" fontId="22" fillId="25" borderId="12" xfId="0" applyFont="1" applyFill="1" applyBorder="1" applyAlignment="1">
      <alignment horizontal="center" textRotation="90" wrapText="1"/>
    </xf>
    <xf numFmtId="0" fontId="23" fillId="25" borderId="10" xfId="0" applyFont="1" applyFill="1" applyBorder="1" applyAlignment="1">
      <alignment horizontal="right" wrapText="1"/>
    </xf>
    <xf numFmtId="0" fontId="28" fillId="0" borderId="15" xfId="0" applyFont="1" applyBorder="1" applyAlignment="1">
      <alignment wrapText="1"/>
    </xf>
    <xf numFmtId="0" fontId="23" fillId="29" borderId="10" xfId="0" applyFont="1" applyFill="1" applyBorder="1" applyAlignment="1">
      <alignment horizontal="right" wrapText="1"/>
    </xf>
    <xf numFmtId="0" fontId="26" fillId="0" borderId="0" xfId="0" applyFont="1" applyFill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27" borderId="16" xfId="0" applyFont="1" applyFill="1" applyBorder="1" applyAlignment="1">
      <alignment horizontal="right" vertical="center" wrapText="1"/>
    </xf>
    <xf numFmtId="0" fontId="26" fillId="27" borderId="17" xfId="0" applyFont="1" applyFill="1" applyBorder="1" applyAlignment="1">
      <alignment horizontal="right" vertical="center" wrapText="1"/>
    </xf>
    <xf numFmtId="0" fontId="26" fillId="27" borderId="18" xfId="0" applyFont="1" applyFill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" fontId="23" fillId="0" borderId="14" xfId="0" applyNumberFormat="1" applyFont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5" fillId="28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right" wrapText="1"/>
    </xf>
    <xf numFmtId="0" fontId="26" fillId="19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right" vertical="center" wrapText="1"/>
    </xf>
    <xf numFmtId="0" fontId="26" fillId="26" borderId="16" xfId="0" applyFont="1" applyFill="1" applyBorder="1" applyAlignment="1">
      <alignment horizontal="right" vertical="center" wrapText="1"/>
    </xf>
    <xf numFmtId="0" fontId="26" fillId="26" borderId="17" xfId="0" applyFont="1" applyFill="1" applyBorder="1" applyAlignment="1">
      <alignment horizontal="right" vertical="center" wrapText="1"/>
    </xf>
    <xf numFmtId="0" fontId="26" fillId="26" borderId="18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30" borderId="15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0"/>
  <sheetViews>
    <sheetView tabSelected="1" zoomScalePageLayoutView="0" workbookViewId="0" topLeftCell="A10">
      <pane ySplit="2" topLeftCell="BM96" activePane="bottomLeft" state="frozen"/>
      <selection pane="topLeft" activeCell="B10" sqref="B10"/>
      <selection pane="bottomLeft" activeCell="B10" sqref="B10:P10"/>
    </sheetView>
  </sheetViews>
  <sheetFormatPr defaultColWidth="9.140625" defaultRowHeight="15"/>
  <cols>
    <col min="1" max="1" width="0.9921875" style="9" customWidth="1"/>
    <col min="2" max="2" width="4.421875" style="9" customWidth="1"/>
    <col min="3" max="3" width="2.421875" style="9" customWidth="1"/>
    <col min="4" max="4" width="3.28125" style="9" customWidth="1"/>
    <col min="5" max="5" width="3.00390625" style="9" customWidth="1"/>
    <col min="6" max="6" width="5.28125" style="9" customWidth="1"/>
    <col min="7" max="7" width="5.28125" style="66" customWidth="1"/>
    <col min="8" max="9" width="6.8515625" style="66" customWidth="1"/>
    <col min="10" max="10" width="5.7109375" style="66" customWidth="1"/>
    <col min="11" max="11" width="4.140625" style="9" customWidth="1"/>
    <col min="12" max="12" width="3.28125" style="9" customWidth="1"/>
    <col min="13" max="13" width="36.140625" style="9" customWidth="1"/>
    <col min="14" max="14" width="47.28125" style="9" customWidth="1"/>
    <col min="15" max="15" width="4.00390625" style="9" customWidth="1"/>
    <col min="16" max="16" width="35.7109375" style="9" customWidth="1"/>
    <col min="17" max="16384" width="9.140625" style="9" customWidth="1"/>
  </cols>
  <sheetData>
    <row r="1" spans="2:16" s="28" customFormat="1" ht="12.7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"/>
      <c r="P1" s="1"/>
    </row>
    <row r="2" spans="2:16" s="28" customFormat="1" ht="11.25">
      <c r="B2" s="93" t="s">
        <v>224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2"/>
    </row>
    <row r="3" spans="2:16" ht="11.25">
      <c r="B3" s="81" t="s">
        <v>234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3"/>
      <c r="P3" s="13"/>
    </row>
    <row r="4" spans="2:16" ht="11.25">
      <c r="B4" s="81" t="s">
        <v>206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3"/>
    </row>
    <row r="5" spans="2:16" ht="11.25">
      <c r="B5" s="94" t="s">
        <v>1</v>
      </c>
      <c r="C5" s="94"/>
      <c r="D5" s="94"/>
      <c r="E5" s="81" t="s">
        <v>227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2"/>
    </row>
    <row r="6" spans="2:16" ht="11.25">
      <c r="B6" s="87" t="s">
        <v>2</v>
      </c>
      <c r="C6" s="87"/>
      <c r="D6" s="87"/>
      <c r="E6" s="81" t="s">
        <v>3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2"/>
    </row>
    <row r="7" spans="2:16" ht="11.25">
      <c r="B7" s="88" t="s">
        <v>118</v>
      </c>
      <c r="C7" s="88"/>
      <c r="D7" s="88"/>
      <c r="E7" s="81" t="s">
        <v>225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2"/>
    </row>
    <row r="8" spans="2:16" ht="11.25">
      <c r="B8" s="89" t="s">
        <v>204</v>
      </c>
      <c r="C8" s="90"/>
      <c r="D8" s="91"/>
      <c r="E8" s="80" t="s">
        <v>212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2"/>
    </row>
    <row r="9" spans="2:16" ht="11.25">
      <c r="B9" s="77" t="s">
        <v>231</v>
      </c>
      <c r="C9" s="78"/>
      <c r="D9" s="79"/>
      <c r="E9" s="80" t="s">
        <v>232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2"/>
    </row>
    <row r="10" spans="2:16" ht="12.75">
      <c r="B10" s="95" t="s">
        <v>253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2:16" s="27" customFormat="1" ht="180.75" thickBot="1">
      <c r="B11" s="23" t="s">
        <v>239</v>
      </c>
      <c r="C11" s="24" t="s">
        <v>4</v>
      </c>
      <c r="D11" s="24" t="s">
        <v>5</v>
      </c>
      <c r="E11" s="24" t="s">
        <v>6</v>
      </c>
      <c r="F11" s="24" t="s">
        <v>7</v>
      </c>
      <c r="G11" s="25" t="s">
        <v>8</v>
      </c>
      <c r="H11" s="25" t="s">
        <v>211</v>
      </c>
      <c r="I11" s="25" t="s">
        <v>9</v>
      </c>
      <c r="J11" s="25" t="s">
        <v>10</v>
      </c>
      <c r="K11" s="24" t="s">
        <v>11</v>
      </c>
      <c r="L11" s="69" t="s">
        <v>233</v>
      </c>
      <c r="M11" s="26" t="s">
        <v>12</v>
      </c>
      <c r="N11" s="26" t="s">
        <v>214</v>
      </c>
      <c r="O11" s="24" t="s">
        <v>13</v>
      </c>
      <c r="P11" s="27" t="s">
        <v>235</v>
      </c>
    </row>
    <row r="12" spans="2:15" ht="11.25">
      <c r="B12" s="29">
        <v>1</v>
      </c>
      <c r="C12" s="30">
        <v>2</v>
      </c>
      <c r="D12" s="30">
        <v>2</v>
      </c>
      <c r="E12" s="30" t="s">
        <v>14</v>
      </c>
      <c r="F12" s="31">
        <v>46.13</v>
      </c>
      <c r="G12" s="31">
        <v>3.2</v>
      </c>
      <c r="H12" s="32">
        <f>F12-G12/2</f>
        <v>44.53</v>
      </c>
      <c r="I12" s="33">
        <v>44.53</v>
      </c>
      <c r="J12" s="34">
        <f aca="true" t="shared" si="0" ref="J12:J76">IF((H12&lt;&gt;0)*AND(I12&lt;&gt;0),H12-I12,"-")</f>
        <v>0</v>
      </c>
      <c r="K12" s="35">
        <v>91</v>
      </c>
      <c r="L12" s="36"/>
      <c r="M12" s="22"/>
      <c r="N12" s="22"/>
      <c r="O12" s="22"/>
    </row>
    <row r="13" spans="2:15" ht="11.25">
      <c r="B13" s="37">
        <v>2</v>
      </c>
      <c r="C13" s="38">
        <v>2</v>
      </c>
      <c r="D13" s="38">
        <v>2</v>
      </c>
      <c r="E13" s="38" t="s">
        <v>20</v>
      </c>
      <c r="F13" s="39">
        <v>80.79</v>
      </c>
      <c r="G13" s="39">
        <v>9.08</v>
      </c>
      <c r="H13" s="40">
        <f aca="true" t="shared" si="1" ref="H13:H77">F13-G13/2</f>
        <v>76.25</v>
      </c>
      <c r="I13" s="41">
        <v>76.25</v>
      </c>
      <c r="J13" s="42">
        <f t="shared" si="0"/>
        <v>0</v>
      </c>
      <c r="K13" s="43">
        <v>92</v>
      </c>
      <c r="L13" s="44"/>
      <c r="M13" s="3"/>
      <c r="N13" s="3"/>
      <c r="O13" s="3"/>
    </row>
    <row r="14" spans="2:15" ht="11.25">
      <c r="B14" s="37">
        <v>3</v>
      </c>
      <c r="C14" s="38">
        <v>2</v>
      </c>
      <c r="D14" s="38">
        <v>2</v>
      </c>
      <c r="E14" s="38" t="s">
        <v>14</v>
      </c>
      <c r="F14" s="39">
        <v>45.79</v>
      </c>
      <c r="G14" s="39">
        <v>3.2</v>
      </c>
      <c r="H14" s="40">
        <f t="shared" si="1"/>
        <v>44.19</v>
      </c>
      <c r="I14" s="41">
        <v>44.19</v>
      </c>
      <c r="J14" s="42">
        <f t="shared" si="0"/>
        <v>0</v>
      </c>
      <c r="K14" s="43">
        <v>93</v>
      </c>
      <c r="L14" s="44"/>
      <c r="M14" s="3"/>
      <c r="N14" s="3"/>
      <c r="O14" s="3"/>
    </row>
    <row r="15" spans="2:16" ht="56.25">
      <c r="B15" s="37">
        <v>4</v>
      </c>
      <c r="C15" s="38">
        <v>2</v>
      </c>
      <c r="D15" s="38">
        <v>2</v>
      </c>
      <c r="E15" s="38" t="s">
        <v>14</v>
      </c>
      <c r="F15" s="39">
        <v>45.79</v>
      </c>
      <c r="G15" s="39">
        <v>3.2</v>
      </c>
      <c r="H15" s="40">
        <f t="shared" si="1"/>
        <v>44.19</v>
      </c>
      <c r="I15" s="41">
        <v>44</v>
      </c>
      <c r="J15" s="42">
        <f t="shared" si="0"/>
        <v>0.18999999999999773</v>
      </c>
      <c r="K15" s="38">
        <v>94</v>
      </c>
      <c r="L15" s="68"/>
      <c r="M15" s="5" t="s">
        <v>153</v>
      </c>
      <c r="N15" s="15" t="s">
        <v>187</v>
      </c>
      <c r="O15" s="5">
        <v>100</v>
      </c>
      <c r="P15" s="9" t="s">
        <v>236</v>
      </c>
    </row>
    <row r="16" spans="2:15" ht="11.25">
      <c r="B16" s="37">
        <v>5</v>
      </c>
      <c r="C16" s="38">
        <v>2</v>
      </c>
      <c r="D16" s="38">
        <v>2</v>
      </c>
      <c r="E16" s="38" t="s">
        <v>20</v>
      </c>
      <c r="F16" s="39">
        <v>70.75</v>
      </c>
      <c r="G16" s="39">
        <v>6.82</v>
      </c>
      <c r="H16" s="40">
        <f t="shared" si="1"/>
        <v>67.34</v>
      </c>
      <c r="I16" s="41">
        <v>67.34</v>
      </c>
      <c r="J16" s="42">
        <f t="shared" si="0"/>
        <v>0</v>
      </c>
      <c r="K16" s="43">
        <v>95</v>
      </c>
      <c r="L16" s="44"/>
      <c r="M16" s="3"/>
      <c r="N16" s="3"/>
      <c r="O16" s="3"/>
    </row>
    <row r="17" spans="2:15" ht="11.25">
      <c r="B17" s="37">
        <v>6</v>
      </c>
      <c r="C17" s="38">
        <v>2</v>
      </c>
      <c r="D17" s="38">
        <v>2</v>
      </c>
      <c r="E17" s="38" t="s">
        <v>14</v>
      </c>
      <c r="F17" s="45">
        <v>46.13</v>
      </c>
      <c r="G17" s="45">
        <v>3.2</v>
      </c>
      <c r="H17" s="40">
        <f t="shared" si="1"/>
        <v>44.53</v>
      </c>
      <c r="I17" s="41">
        <v>44.53</v>
      </c>
      <c r="J17" s="42">
        <f t="shared" si="0"/>
        <v>0</v>
      </c>
      <c r="K17" s="43">
        <v>96</v>
      </c>
      <c r="L17" s="44"/>
      <c r="M17" s="3"/>
      <c r="N17" s="3"/>
      <c r="O17" s="3"/>
    </row>
    <row r="18" spans="2:15" ht="11.25">
      <c r="B18" s="37">
        <v>7</v>
      </c>
      <c r="C18" s="38">
        <v>2</v>
      </c>
      <c r="D18" s="38">
        <v>3</v>
      </c>
      <c r="E18" s="38" t="s">
        <v>14</v>
      </c>
      <c r="F18" s="45">
        <v>46.13</v>
      </c>
      <c r="G18" s="45">
        <v>3.2</v>
      </c>
      <c r="H18" s="40">
        <f t="shared" si="1"/>
        <v>44.53</v>
      </c>
      <c r="I18" s="41">
        <v>44.17</v>
      </c>
      <c r="J18" s="42">
        <f t="shared" si="0"/>
        <v>0.35999999999999943</v>
      </c>
      <c r="K18" s="38">
        <v>97</v>
      </c>
      <c r="L18" s="46"/>
      <c r="M18" s="3" t="s">
        <v>15</v>
      </c>
      <c r="N18" s="3" t="s">
        <v>16</v>
      </c>
      <c r="O18" s="3">
        <v>100</v>
      </c>
    </row>
    <row r="19" spans="2:15" ht="11.25">
      <c r="B19" s="37">
        <v>8</v>
      </c>
      <c r="C19" s="38">
        <v>2</v>
      </c>
      <c r="D19" s="38">
        <v>3</v>
      </c>
      <c r="E19" s="38" t="s">
        <v>20</v>
      </c>
      <c r="F19" s="39">
        <v>74.71</v>
      </c>
      <c r="G19" s="39">
        <v>3.2</v>
      </c>
      <c r="H19" s="40">
        <f t="shared" si="1"/>
        <v>73.11</v>
      </c>
      <c r="I19" s="41">
        <v>72.06</v>
      </c>
      <c r="J19" s="42">
        <f t="shared" si="0"/>
        <v>1.0499999999999972</v>
      </c>
      <c r="K19" s="38">
        <v>98</v>
      </c>
      <c r="L19" s="46"/>
      <c r="M19" s="3" t="s">
        <v>128</v>
      </c>
      <c r="N19" s="3" t="s">
        <v>16</v>
      </c>
      <c r="O19" s="3">
        <v>100</v>
      </c>
    </row>
    <row r="20" spans="2:15" ht="11.25">
      <c r="B20" s="37">
        <v>9</v>
      </c>
      <c r="C20" s="38">
        <v>2</v>
      </c>
      <c r="D20" s="38">
        <v>3</v>
      </c>
      <c r="E20" s="38" t="s">
        <v>14</v>
      </c>
      <c r="F20" s="39">
        <v>45.79</v>
      </c>
      <c r="G20" s="39">
        <v>3.2</v>
      </c>
      <c r="H20" s="40">
        <f t="shared" si="1"/>
        <v>44.19</v>
      </c>
      <c r="I20" s="41">
        <v>44</v>
      </c>
      <c r="J20" s="42">
        <f t="shared" si="0"/>
        <v>0.18999999999999773</v>
      </c>
      <c r="K20" s="38">
        <v>99</v>
      </c>
      <c r="L20" s="46"/>
      <c r="M20" s="5" t="s">
        <v>154</v>
      </c>
      <c r="N20" s="5" t="s">
        <v>16</v>
      </c>
      <c r="O20" s="5">
        <v>100</v>
      </c>
    </row>
    <row r="21" spans="2:15" ht="11.25">
      <c r="B21" s="37">
        <v>10</v>
      </c>
      <c r="C21" s="38">
        <v>2</v>
      </c>
      <c r="D21" s="38">
        <v>3</v>
      </c>
      <c r="E21" s="38" t="s">
        <v>14</v>
      </c>
      <c r="F21" s="39">
        <v>45.79</v>
      </c>
      <c r="G21" s="39">
        <v>3.2</v>
      </c>
      <c r="H21" s="40">
        <f t="shared" si="1"/>
        <v>44.19</v>
      </c>
      <c r="I21" s="41">
        <v>44</v>
      </c>
      <c r="J21" s="42">
        <f t="shared" si="0"/>
        <v>0.18999999999999773</v>
      </c>
      <c r="K21" s="38">
        <v>100</v>
      </c>
      <c r="L21" s="44"/>
      <c r="M21" s="3" t="s">
        <v>133</v>
      </c>
      <c r="N21" s="3" t="s">
        <v>16</v>
      </c>
      <c r="O21" s="3">
        <v>100</v>
      </c>
    </row>
    <row r="22" spans="2:16" ht="202.5">
      <c r="B22" s="37">
        <v>11</v>
      </c>
      <c r="C22" s="38">
        <v>2</v>
      </c>
      <c r="D22" s="38">
        <v>3</v>
      </c>
      <c r="E22" s="38" t="s">
        <v>20</v>
      </c>
      <c r="F22" s="39">
        <v>70.75</v>
      </c>
      <c r="G22" s="39">
        <v>6.82</v>
      </c>
      <c r="H22" s="40">
        <f t="shared" si="1"/>
        <v>67.34</v>
      </c>
      <c r="I22" s="41">
        <v>67.34</v>
      </c>
      <c r="J22" s="42">
        <f t="shared" si="0"/>
        <v>0</v>
      </c>
      <c r="K22" s="38">
        <v>101</v>
      </c>
      <c r="L22" s="70"/>
      <c r="M22" s="3" t="s">
        <v>200</v>
      </c>
      <c r="N22" s="17" t="s">
        <v>201</v>
      </c>
      <c r="O22" s="3">
        <v>100</v>
      </c>
      <c r="P22" s="21" t="s">
        <v>238</v>
      </c>
    </row>
    <row r="23" spans="2:15" ht="11.25">
      <c r="B23" s="37">
        <v>12</v>
      </c>
      <c r="C23" s="38">
        <v>2</v>
      </c>
      <c r="D23" s="38">
        <v>3</v>
      </c>
      <c r="E23" s="38" t="s">
        <v>14</v>
      </c>
      <c r="F23" s="39">
        <v>46.13</v>
      </c>
      <c r="G23" s="39">
        <v>3.2</v>
      </c>
      <c r="H23" s="40">
        <f t="shared" si="1"/>
        <v>44.53</v>
      </c>
      <c r="I23" s="41">
        <v>44.17</v>
      </c>
      <c r="J23" s="42">
        <f t="shared" si="0"/>
        <v>0.35999999999999943</v>
      </c>
      <c r="K23" s="38">
        <v>102</v>
      </c>
      <c r="L23" s="46"/>
      <c r="M23" s="5" t="s">
        <v>176</v>
      </c>
      <c r="N23" s="3" t="s">
        <v>16</v>
      </c>
      <c r="O23" s="3">
        <v>100</v>
      </c>
    </row>
    <row r="24" spans="2:15" ht="11.25">
      <c r="B24" s="37">
        <v>13</v>
      </c>
      <c r="C24" s="38">
        <v>2</v>
      </c>
      <c r="D24" s="38">
        <v>4</v>
      </c>
      <c r="E24" s="38" t="s">
        <v>14</v>
      </c>
      <c r="F24" s="45">
        <v>46.13</v>
      </c>
      <c r="G24" s="45">
        <v>3.2</v>
      </c>
      <c r="H24" s="40">
        <f t="shared" si="1"/>
        <v>44.53</v>
      </c>
      <c r="I24" s="41">
        <v>44.17</v>
      </c>
      <c r="J24" s="42">
        <f t="shared" si="0"/>
        <v>0.35999999999999943</v>
      </c>
      <c r="K24" s="38">
        <v>103</v>
      </c>
      <c r="L24" s="46"/>
      <c r="M24" s="5" t="s">
        <v>155</v>
      </c>
      <c r="N24" s="5" t="s">
        <v>182</v>
      </c>
      <c r="O24" s="5">
        <v>100</v>
      </c>
    </row>
    <row r="25" spans="2:15" ht="11.25">
      <c r="B25" s="37">
        <v>14</v>
      </c>
      <c r="C25" s="38">
        <v>2</v>
      </c>
      <c r="D25" s="38">
        <v>4</v>
      </c>
      <c r="E25" s="38" t="s">
        <v>20</v>
      </c>
      <c r="F25" s="39">
        <v>80.79</v>
      </c>
      <c r="G25" s="39">
        <v>9.08</v>
      </c>
      <c r="H25" s="40">
        <f t="shared" si="1"/>
        <v>76.25</v>
      </c>
      <c r="I25" s="41">
        <v>76.25</v>
      </c>
      <c r="J25" s="42">
        <f t="shared" si="0"/>
        <v>0</v>
      </c>
      <c r="K25" s="38">
        <v>104</v>
      </c>
      <c r="L25" s="44"/>
      <c r="M25" s="4" t="s">
        <v>156</v>
      </c>
      <c r="N25" s="4" t="s">
        <v>144</v>
      </c>
      <c r="O25" s="3"/>
    </row>
    <row r="26" spans="2:15" ht="11.25">
      <c r="B26" s="37">
        <v>15</v>
      </c>
      <c r="C26" s="38">
        <v>2</v>
      </c>
      <c r="D26" s="38">
        <v>4</v>
      </c>
      <c r="E26" s="38" t="s">
        <v>14</v>
      </c>
      <c r="F26" s="39">
        <v>46.17</v>
      </c>
      <c r="G26" s="39">
        <v>3.2</v>
      </c>
      <c r="H26" s="40">
        <f t="shared" si="1"/>
        <v>44.57</v>
      </c>
      <c r="I26" s="41">
        <v>44</v>
      </c>
      <c r="J26" s="42">
        <f t="shared" si="0"/>
        <v>0.5700000000000003</v>
      </c>
      <c r="K26" s="38">
        <v>105</v>
      </c>
      <c r="L26" s="44"/>
      <c r="M26" s="5" t="s">
        <v>157</v>
      </c>
      <c r="N26" s="6" t="s">
        <v>189</v>
      </c>
      <c r="O26" s="5">
        <v>100</v>
      </c>
    </row>
    <row r="27" spans="2:15" ht="11.25">
      <c r="B27" s="37">
        <v>16</v>
      </c>
      <c r="C27" s="38">
        <v>2</v>
      </c>
      <c r="D27" s="38">
        <v>4</v>
      </c>
      <c r="E27" s="38" t="s">
        <v>14</v>
      </c>
      <c r="F27" s="39">
        <v>46.17</v>
      </c>
      <c r="G27" s="39">
        <v>3.2</v>
      </c>
      <c r="H27" s="40">
        <f t="shared" si="1"/>
        <v>44.57</v>
      </c>
      <c r="I27" s="41">
        <v>44</v>
      </c>
      <c r="J27" s="42">
        <f t="shared" si="0"/>
        <v>0.5700000000000003</v>
      </c>
      <c r="K27" s="38">
        <v>106</v>
      </c>
      <c r="L27" s="46"/>
      <c r="M27" s="5" t="s">
        <v>158</v>
      </c>
      <c r="N27" s="5" t="s">
        <v>16</v>
      </c>
      <c r="O27" s="5">
        <v>100</v>
      </c>
    </row>
    <row r="28" spans="2:15" ht="11.25">
      <c r="B28" s="37">
        <v>17</v>
      </c>
      <c r="C28" s="38">
        <v>2</v>
      </c>
      <c r="D28" s="38">
        <v>4</v>
      </c>
      <c r="E28" s="38" t="s">
        <v>20</v>
      </c>
      <c r="F28" s="39">
        <v>71.13</v>
      </c>
      <c r="G28" s="39">
        <v>6.82</v>
      </c>
      <c r="H28" s="40">
        <f t="shared" si="1"/>
        <v>67.72</v>
      </c>
      <c r="I28" s="41">
        <v>74.94</v>
      </c>
      <c r="J28" s="47">
        <f t="shared" si="0"/>
        <v>-7.219999999999999</v>
      </c>
      <c r="K28" s="44">
        <v>107</v>
      </c>
      <c r="L28" s="46"/>
      <c r="M28" s="6" t="s">
        <v>17</v>
      </c>
      <c r="N28" s="6" t="s">
        <v>16</v>
      </c>
      <c r="O28" s="6">
        <v>100</v>
      </c>
    </row>
    <row r="29" spans="2:15" ht="11.25">
      <c r="B29" s="37">
        <v>18</v>
      </c>
      <c r="C29" s="38">
        <v>2</v>
      </c>
      <c r="D29" s="38">
        <v>4</v>
      </c>
      <c r="E29" s="38" t="s">
        <v>14</v>
      </c>
      <c r="F29" s="45">
        <v>46.13</v>
      </c>
      <c r="G29" s="45">
        <v>3.2</v>
      </c>
      <c r="H29" s="40">
        <f t="shared" si="1"/>
        <v>44.53</v>
      </c>
      <c r="I29" s="41">
        <v>44.17</v>
      </c>
      <c r="J29" s="42">
        <f t="shared" si="0"/>
        <v>0.35999999999999943</v>
      </c>
      <c r="K29" s="38">
        <v>108</v>
      </c>
      <c r="L29" s="46"/>
      <c r="M29" s="3" t="s">
        <v>18</v>
      </c>
      <c r="N29" s="3" t="s">
        <v>16</v>
      </c>
      <c r="O29" s="3">
        <v>100</v>
      </c>
    </row>
    <row r="30" spans="2:15" ht="11.25">
      <c r="B30" s="37">
        <v>19</v>
      </c>
      <c r="C30" s="38">
        <v>2</v>
      </c>
      <c r="D30" s="38">
        <v>5</v>
      </c>
      <c r="E30" s="38" t="s">
        <v>14</v>
      </c>
      <c r="F30" s="45">
        <v>46.13</v>
      </c>
      <c r="G30" s="45">
        <v>3.2</v>
      </c>
      <c r="H30" s="40">
        <f t="shared" si="1"/>
        <v>44.53</v>
      </c>
      <c r="I30" s="41">
        <v>44.14</v>
      </c>
      <c r="J30" s="42">
        <f t="shared" si="0"/>
        <v>0.39000000000000057</v>
      </c>
      <c r="K30" s="38">
        <v>109</v>
      </c>
      <c r="L30" s="44"/>
      <c r="M30" s="5" t="s">
        <v>159</v>
      </c>
      <c r="N30" s="5" t="s">
        <v>16</v>
      </c>
      <c r="O30" s="3">
        <v>100</v>
      </c>
    </row>
    <row r="31" spans="2:16" ht="191.25">
      <c r="B31" s="37">
        <v>20</v>
      </c>
      <c r="C31" s="38">
        <v>2</v>
      </c>
      <c r="D31" s="38">
        <v>5</v>
      </c>
      <c r="E31" s="38" t="s">
        <v>20</v>
      </c>
      <c r="F31" s="39">
        <v>80.79</v>
      </c>
      <c r="G31" s="39">
        <v>9.08</v>
      </c>
      <c r="H31" s="40">
        <f t="shared" si="1"/>
        <v>76.25</v>
      </c>
      <c r="I31" s="41">
        <v>74.52</v>
      </c>
      <c r="J31" s="42">
        <f t="shared" si="0"/>
        <v>1.730000000000004</v>
      </c>
      <c r="K31" s="38">
        <v>110</v>
      </c>
      <c r="L31" s="70"/>
      <c r="M31" s="4" t="s">
        <v>160</v>
      </c>
      <c r="N31" s="18" t="s">
        <v>210</v>
      </c>
      <c r="O31" s="3"/>
      <c r="P31" s="21" t="s">
        <v>238</v>
      </c>
    </row>
    <row r="32" spans="2:16" ht="22.5">
      <c r="B32" s="37">
        <v>21</v>
      </c>
      <c r="C32" s="38">
        <v>2</v>
      </c>
      <c r="D32" s="38">
        <v>5</v>
      </c>
      <c r="E32" s="38" t="s">
        <v>14</v>
      </c>
      <c r="F32" s="39">
        <v>46.17</v>
      </c>
      <c r="G32" s="39">
        <v>3.2</v>
      </c>
      <c r="H32" s="40">
        <f t="shared" si="1"/>
        <v>44.57</v>
      </c>
      <c r="I32" s="41">
        <v>44</v>
      </c>
      <c r="J32" s="42">
        <f t="shared" si="0"/>
        <v>0.5700000000000003</v>
      </c>
      <c r="K32" s="38">
        <v>111</v>
      </c>
      <c r="L32" s="68"/>
      <c r="M32" s="3" t="s">
        <v>19</v>
      </c>
      <c r="N32" s="16" t="s">
        <v>208</v>
      </c>
      <c r="O32" s="3">
        <v>100</v>
      </c>
      <c r="P32" s="9" t="s">
        <v>245</v>
      </c>
    </row>
    <row r="33" spans="2:16" ht="56.25">
      <c r="B33" s="37">
        <v>22</v>
      </c>
      <c r="C33" s="38">
        <v>2</v>
      </c>
      <c r="D33" s="38">
        <v>5</v>
      </c>
      <c r="E33" s="38" t="s">
        <v>14</v>
      </c>
      <c r="F33" s="39">
        <v>46.17</v>
      </c>
      <c r="G33" s="39">
        <v>3.2</v>
      </c>
      <c r="H33" s="40">
        <f t="shared" si="1"/>
        <v>44.57</v>
      </c>
      <c r="I33" s="41">
        <v>44</v>
      </c>
      <c r="J33" s="42">
        <f t="shared" si="0"/>
        <v>0.5700000000000003</v>
      </c>
      <c r="K33" s="38">
        <v>112</v>
      </c>
      <c r="L33" s="68"/>
      <c r="M33" s="5" t="s">
        <v>161</v>
      </c>
      <c r="N33" s="15" t="s">
        <v>195</v>
      </c>
      <c r="O33" s="5">
        <v>100</v>
      </c>
      <c r="P33" s="9" t="s">
        <v>236</v>
      </c>
    </row>
    <row r="34" spans="2:15" ht="11.25">
      <c r="B34" s="37">
        <v>23</v>
      </c>
      <c r="C34" s="38">
        <v>2</v>
      </c>
      <c r="D34" s="38">
        <v>5</v>
      </c>
      <c r="E34" s="38" t="s">
        <v>20</v>
      </c>
      <c r="F34" s="39">
        <v>71.13</v>
      </c>
      <c r="G34" s="39">
        <v>6.82</v>
      </c>
      <c r="H34" s="40">
        <f t="shared" si="1"/>
        <v>67.72</v>
      </c>
      <c r="I34" s="41">
        <v>66.82</v>
      </c>
      <c r="J34" s="42">
        <f t="shared" si="0"/>
        <v>0.9000000000000057</v>
      </c>
      <c r="K34" s="38">
        <v>113</v>
      </c>
      <c r="L34" s="44"/>
      <c r="M34" s="3" t="s">
        <v>21</v>
      </c>
      <c r="N34" s="3" t="s">
        <v>16</v>
      </c>
      <c r="O34" s="3">
        <v>100</v>
      </c>
    </row>
    <row r="35" spans="2:15" ht="11.25">
      <c r="B35" s="37">
        <v>24</v>
      </c>
      <c r="C35" s="38">
        <v>2</v>
      </c>
      <c r="D35" s="38">
        <v>5</v>
      </c>
      <c r="E35" s="38" t="s">
        <v>14</v>
      </c>
      <c r="F35" s="39">
        <v>46.13</v>
      </c>
      <c r="G35" s="39">
        <v>3.2</v>
      </c>
      <c r="H35" s="40">
        <f t="shared" si="1"/>
        <v>44.53</v>
      </c>
      <c r="I35" s="41">
        <v>44.17</v>
      </c>
      <c r="J35" s="42">
        <f t="shared" si="0"/>
        <v>0.35999999999999943</v>
      </c>
      <c r="K35" s="38">
        <v>114</v>
      </c>
      <c r="L35" s="46"/>
      <c r="M35" s="5" t="s">
        <v>162</v>
      </c>
      <c r="N35" s="3" t="s">
        <v>16</v>
      </c>
      <c r="O35" s="3">
        <v>100</v>
      </c>
    </row>
    <row r="36" spans="2:15" ht="11.25">
      <c r="B36" s="37">
        <v>25</v>
      </c>
      <c r="C36" s="38">
        <v>2</v>
      </c>
      <c r="D36" s="38">
        <v>6</v>
      </c>
      <c r="E36" s="38" t="s">
        <v>14</v>
      </c>
      <c r="F36" s="39">
        <v>46.13</v>
      </c>
      <c r="G36" s="39">
        <v>3.2</v>
      </c>
      <c r="H36" s="40">
        <f t="shared" si="1"/>
        <v>44.53</v>
      </c>
      <c r="I36" s="41">
        <v>44.17</v>
      </c>
      <c r="J36" s="42">
        <f t="shared" si="0"/>
        <v>0.35999999999999943</v>
      </c>
      <c r="K36" s="38">
        <v>115</v>
      </c>
      <c r="L36" s="46"/>
      <c r="M36" s="3" t="s">
        <v>131</v>
      </c>
      <c r="N36" s="3" t="s">
        <v>16</v>
      </c>
      <c r="O36" s="3">
        <v>100</v>
      </c>
    </row>
    <row r="37" spans="2:15" ht="11.25">
      <c r="B37" s="37">
        <v>26</v>
      </c>
      <c r="C37" s="38">
        <v>2</v>
      </c>
      <c r="D37" s="38">
        <v>6</v>
      </c>
      <c r="E37" s="38" t="s">
        <v>20</v>
      </c>
      <c r="F37" s="39">
        <v>80.79</v>
      </c>
      <c r="G37" s="39">
        <v>9.08</v>
      </c>
      <c r="H37" s="40">
        <f t="shared" si="1"/>
        <v>76.25</v>
      </c>
      <c r="I37" s="41">
        <v>74.52</v>
      </c>
      <c r="J37" s="42">
        <f t="shared" si="0"/>
        <v>1.730000000000004</v>
      </c>
      <c r="K37" s="38">
        <v>116</v>
      </c>
      <c r="L37" s="46"/>
      <c r="M37" s="3" t="s">
        <v>22</v>
      </c>
      <c r="N37" s="3" t="s">
        <v>16</v>
      </c>
      <c r="O37" s="3">
        <v>100</v>
      </c>
    </row>
    <row r="38" spans="2:15" ht="11.25">
      <c r="B38" s="37">
        <v>27</v>
      </c>
      <c r="C38" s="38">
        <v>2</v>
      </c>
      <c r="D38" s="38">
        <v>6</v>
      </c>
      <c r="E38" s="38" t="s">
        <v>14</v>
      </c>
      <c r="F38" s="39">
        <v>46.17</v>
      </c>
      <c r="G38" s="39">
        <v>3.2</v>
      </c>
      <c r="H38" s="40">
        <f t="shared" si="1"/>
        <v>44.57</v>
      </c>
      <c r="I38" s="41">
        <v>48.09</v>
      </c>
      <c r="J38" s="47">
        <f t="shared" si="0"/>
        <v>-3.520000000000003</v>
      </c>
      <c r="K38" s="38">
        <v>117</v>
      </c>
      <c r="L38" s="44"/>
      <c r="M38" s="3" t="s">
        <v>22</v>
      </c>
      <c r="N38" s="3" t="s">
        <v>16</v>
      </c>
      <c r="O38" s="3">
        <v>100</v>
      </c>
    </row>
    <row r="39" spans="2:15" ht="11.25">
      <c r="B39" s="37">
        <v>28</v>
      </c>
      <c r="C39" s="38">
        <v>2</v>
      </c>
      <c r="D39" s="38">
        <v>6</v>
      </c>
      <c r="E39" s="48" t="s">
        <v>14</v>
      </c>
      <c r="F39" s="45">
        <v>46.17</v>
      </c>
      <c r="G39" s="45">
        <v>3.2</v>
      </c>
      <c r="H39" s="40">
        <f t="shared" si="1"/>
        <v>44.57</v>
      </c>
      <c r="I39" s="49">
        <v>44</v>
      </c>
      <c r="J39" s="42">
        <f t="shared" si="0"/>
        <v>0.5700000000000003</v>
      </c>
      <c r="K39" s="48">
        <v>118</v>
      </c>
      <c r="L39" s="50"/>
      <c r="M39" s="5" t="s">
        <v>112</v>
      </c>
      <c r="N39" s="5" t="s">
        <v>16</v>
      </c>
      <c r="O39" s="5">
        <v>100</v>
      </c>
    </row>
    <row r="40" spans="2:15" ht="22.5">
      <c r="B40" s="37">
        <v>29</v>
      </c>
      <c r="C40" s="38">
        <v>2</v>
      </c>
      <c r="D40" s="38">
        <v>6</v>
      </c>
      <c r="E40" s="38" t="s">
        <v>20</v>
      </c>
      <c r="F40" s="39">
        <v>71.13</v>
      </c>
      <c r="G40" s="39">
        <v>6.82</v>
      </c>
      <c r="H40" s="40">
        <f t="shared" si="1"/>
        <v>67.72</v>
      </c>
      <c r="I40" s="41">
        <v>66.82</v>
      </c>
      <c r="J40" s="42">
        <f t="shared" si="0"/>
        <v>0.9000000000000057</v>
      </c>
      <c r="K40" s="44">
        <v>119</v>
      </c>
      <c r="L40" s="46"/>
      <c r="M40" s="3" t="s">
        <v>23</v>
      </c>
      <c r="N40" s="3" t="s">
        <v>164</v>
      </c>
      <c r="O40" s="3">
        <v>100</v>
      </c>
    </row>
    <row r="41" spans="2:15" ht="11.25">
      <c r="B41" s="37">
        <v>30</v>
      </c>
      <c r="C41" s="38">
        <v>2</v>
      </c>
      <c r="D41" s="38">
        <v>6</v>
      </c>
      <c r="E41" s="38" t="s">
        <v>14</v>
      </c>
      <c r="F41" s="39">
        <v>46.13</v>
      </c>
      <c r="G41" s="39">
        <v>3.2</v>
      </c>
      <c r="H41" s="40">
        <f t="shared" si="1"/>
        <v>44.53</v>
      </c>
      <c r="I41" s="41">
        <v>44.17</v>
      </c>
      <c r="J41" s="42">
        <f t="shared" si="0"/>
        <v>0.35999999999999943</v>
      </c>
      <c r="K41" s="38">
        <v>120</v>
      </c>
      <c r="L41" s="46"/>
      <c r="M41" s="3" t="s">
        <v>24</v>
      </c>
      <c r="N41" s="3" t="s">
        <v>16</v>
      </c>
      <c r="O41" s="3">
        <v>100</v>
      </c>
    </row>
    <row r="42" spans="2:16" ht="11.25">
      <c r="B42" s="37">
        <v>31</v>
      </c>
      <c r="C42" s="38">
        <v>2</v>
      </c>
      <c r="D42" s="38">
        <v>7</v>
      </c>
      <c r="E42" s="38" t="s">
        <v>14</v>
      </c>
      <c r="F42" s="39">
        <v>46.13</v>
      </c>
      <c r="G42" s="39">
        <v>3.2</v>
      </c>
      <c r="H42" s="40">
        <f t="shared" si="1"/>
        <v>44.53</v>
      </c>
      <c r="I42" s="41">
        <v>44.17</v>
      </c>
      <c r="J42" s="42">
        <f t="shared" si="0"/>
        <v>0.35999999999999943</v>
      </c>
      <c r="K42" s="38">
        <v>121</v>
      </c>
      <c r="L42" s="46"/>
      <c r="M42" s="5" t="s">
        <v>163</v>
      </c>
      <c r="N42" s="3" t="s">
        <v>16</v>
      </c>
      <c r="O42" s="3">
        <v>100</v>
      </c>
      <c r="P42" s="56"/>
    </row>
    <row r="43" spans="2:15" ht="11.25">
      <c r="B43" s="37">
        <v>32</v>
      </c>
      <c r="C43" s="38">
        <v>2</v>
      </c>
      <c r="D43" s="38">
        <v>7</v>
      </c>
      <c r="E43" s="38" t="s">
        <v>20</v>
      </c>
      <c r="F43" s="39">
        <v>80.93</v>
      </c>
      <c r="G43" s="39">
        <v>9.08</v>
      </c>
      <c r="H43" s="40">
        <f t="shared" si="1"/>
        <v>76.39</v>
      </c>
      <c r="I43" s="41">
        <v>74.56</v>
      </c>
      <c r="J43" s="42">
        <f t="shared" si="0"/>
        <v>1.8299999999999983</v>
      </c>
      <c r="K43" s="38">
        <v>122</v>
      </c>
      <c r="L43" s="46"/>
      <c r="M43" s="3" t="s">
        <v>25</v>
      </c>
      <c r="N43" s="3" t="s">
        <v>16</v>
      </c>
      <c r="O43" s="3">
        <v>100</v>
      </c>
    </row>
    <row r="44" spans="2:16" ht="56.25">
      <c r="B44" s="37">
        <v>33</v>
      </c>
      <c r="C44" s="38">
        <v>2</v>
      </c>
      <c r="D44" s="38">
        <v>7</v>
      </c>
      <c r="E44" s="38" t="s">
        <v>14</v>
      </c>
      <c r="F44" s="39">
        <v>46.17</v>
      </c>
      <c r="G44" s="39">
        <v>3.2</v>
      </c>
      <c r="H44" s="40">
        <f t="shared" si="1"/>
        <v>44.57</v>
      </c>
      <c r="I44" s="41">
        <v>44</v>
      </c>
      <c r="J44" s="42">
        <f t="shared" si="0"/>
        <v>0.5700000000000003</v>
      </c>
      <c r="K44" s="38">
        <v>123</v>
      </c>
      <c r="L44" s="68"/>
      <c r="M44" s="3" t="s">
        <v>124</v>
      </c>
      <c r="N44" s="16" t="s">
        <v>26</v>
      </c>
      <c r="O44" s="3">
        <v>100</v>
      </c>
      <c r="P44" s="9" t="s">
        <v>236</v>
      </c>
    </row>
    <row r="45" spans="2:15" ht="11.25">
      <c r="B45" s="37">
        <v>34</v>
      </c>
      <c r="C45" s="38">
        <v>2</v>
      </c>
      <c r="D45" s="38">
        <v>7</v>
      </c>
      <c r="E45" s="38" t="s">
        <v>14</v>
      </c>
      <c r="F45" s="39">
        <v>46.17</v>
      </c>
      <c r="G45" s="39">
        <v>3.2</v>
      </c>
      <c r="H45" s="40">
        <f t="shared" si="1"/>
        <v>44.57</v>
      </c>
      <c r="I45" s="41">
        <v>44</v>
      </c>
      <c r="J45" s="42">
        <f t="shared" si="0"/>
        <v>0.5700000000000003</v>
      </c>
      <c r="K45" s="38">
        <v>124</v>
      </c>
      <c r="L45" s="46"/>
      <c r="M45" s="5" t="s">
        <v>165</v>
      </c>
      <c r="N45" s="3" t="s">
        <v>16</v>
      </c>
      <c r="O45" s="3">
        <v>100</v>
      </c>
    </row>
    <row r="46" spans="2:16" ht="56.25">
      <c r="B46" s="37">
        <v>35</v>
      </c>
      <c r="C46" s="38">
        <v>2</v>
      </c>
      <c r="D46" s="38">
        <v>7</v>
      </c>
      <c r="E46" s="38" t="s">
        <v>20</v>
      </c>
      <c r="F46" s="39">
        <v>73.95</v>
      </c>
      <c r="G46" s="39">
        <v>10.02</v>
      </c>
      <c r="H46" s="40">
        <f t="shared" si="1"/>
        <v>68.94</v>
      </c>
      <c r="I46" s="41">
        <v>68.53</v>
      </c>
      <c r="J46" s="42">
        <f t="shared" si="0"/>
        <v>0.4099999999999966</v>
      </c>
      <c r="K46" s="38">
        <v>125</v>
      </c>
      <c r="L46" s="46"/>
      <c r="M46" s="5" t="s">
        <v>197</v>
      </c>
      <c r="N46" s="4"/>
      <c r="O46" s="4"/>
      <c r="P46" s="64" t="s">
        <v>252</v>
      </c>
    </row>
    <row r="47" spans="2:15" ht="11.25">
      <c r="B47" s="37">
        <v>36</v>
      </c>
      <c r="C47" s="38">
        <v>2</v>
      </c>
      <c r="D47" s="38">
        <v>7</v>
      </c>
      <c r="E47" s="38" t="s">
        <v>14</v>
      </c>
      <c r="F47" s="39">
        <v>46.13</v>
      </c>
      <c r="G47" s="39">
        <v>3.2</v>
      </c>
      <c r="H47" s="40">
        <f t="shared" si="1"/>
        <v>44.53</v>
      </c>
      <c r="I47" s="41">
        <v>44.08</v>
      </c>
      <c r="J47" s="42">
        <f t="shared" si="0"/>
        <v>0.45000000000000284</v>
      </c>
      <c r="K47" s="38">
        <v>126</v>
      </c>
      <c r="L47" s="46"/>
      <c r="M47" s="3" t="s">
        <v>121</v>
      </c>
      <c r="N47" s="3" t="s">
        <v>16</v>
      </c>
      <c r="O47" s="3">
        <v>100</v>
      </c>
    </row>
    <row r="48" spans="2:15" ht="11.25">
      <c r="B48" s="37">
        <v>37</v>
      </c>
      <c r="C48" s="38">
        <v>2</v>
      </c>
      <c r="D48" s="38">
        <v>8</v>
      </c>
      <c r="E48" s="38" t="s">
        <v>14</v>
      </c>
      <c r="F48" s="39">
        <v>46.13</v>
      </c>
      <c r="G48" s="39">
        <v>3.2</v>
      </c>
      <c r="H48" s="40">
        <f t="shared" si="1"/>
        <v>44.53</v>
      </c>
      <c r="I48" s="41">
        <v>44.17</v>
      </c>
      <c r="J48" s="42">
        <f t="shared" si="0"/>
        <v>0.35999999999999943</v>
      </c>
      <c r="K48" s="38">
        <v>127</v>
      </c>
      <c r="L48" s="46"/>
      <c r="M48" s="3" t="s">
        <v>27</v>
      </c>
      <c r="N48" s="3" t="s">
        <v>16</v>
      </c>
      <c r="O48" s="3">
        <v>100</v>
      </c>
    </row>
    <row r="49" spans="2:15" ht="11.25">
      <c r="B49" s="37">
        <v>38</v>
      </c>
      <c r="C49" s="38">
        <v>2</v>
      </c>
      <c r="D49" s="38">
        <v>8</v>
      </c>
      <c r="E49" s="38" t="s">
        <v>20</v>
      </c>
      <c r="F49" s="39">
        <v>80.93</v>
      </c>
      <c r="G49" s="39">
        <v>9.08</v>
      </c>
      <c r="H49" s="40">
        <f t="shared" si="1"/>
        <v>76.39</v>
      </c>
      <c r="I49" s="41">
        <v>74.56</v>
      </c>
      <c r="J49" s="42">
        <f t="shared" si="0"/>
        <v>1.8299999999999983</v>
      </c>
      <c r="K49" s="38">
        <v>128</v>
      </c>
      <c r="L49" s="46"/>
      <c r="M49" s="3" t="s">
        <v>28</v>
      </c>
      <c r="N49" s="3" t="s">
        <v>16</v>
      </c>
      <c r="O49" s="3">
        <v>100</v>
      </c>
    </row>
    <row r="50" spans="2:15" ht="11.25">
      <c r="B50" s="37">
        <v>39</v>
      </c>
      <c r="C50" s="38">
        <v>2</v>
      </c>
      <c r="D50" s="38">
        <v>8</v>
      </c>
      <c r="E50" s="38" t="s">
        <v>14</v>
      </c>
      <c r="F50" s="39">
        <v>46.17</v>
      </c>
      <c r="G50" s="39">
        <v>3.2</v>
      </c>
      <c r="H50" s="40">
        <f t="shared" si="1"/>
        <v>44.57</v>
      </c>
      <c r="I50" s="41">
        <v>44</v>
      </c>
      <c r="J50" s="42">
        <f t="shared" si="0"/>
        <v>0.5700000000000003</v>
      </c>
      <c r="K50" s="38">
        <v>129</v>
      </c>
      <c r="L50" s="46"/>
      <c r="M50" s="3" t="s">
        <v>29</v>
      </c>
      <c r="N50" s="3" t="s">
        <v>16</v>
      </c>
      <c r="O50" s="3">
        <v>100</v>
      </c>
    </row>
    <row r="51" spans="2:16" ht="22.5">
      <c r="B51" s="37">
        <v>40</v>
      </c>
      <c r="C51" s="38">
        <v>2</v>
      </c>
      <c r="D51" s="38">
        <v>8</v>
      </c>
      <c r="E51" s="38" t="s">
        <v>14</v>
      </c>
      <c r="F51" s="39">
        <v>45.79</v>
      </c>
      <c r="G51" s="39">
        <v>3.2</v>
      </c>
      <c r="H51" s="40">
        <f t="shared" si="1"/>
        <v>44.19</v>
      </c>
      <c r="I51" s="41">
        <v>44</v>
      </c>
      <c r="J51" s="42">
        <f t="shared" si="0"/>
        <v>0.18999999999999773</v>
      </c>
      <c r="K51" s="38">
        <v>130</v>
      </c>
      <c r="L51" s="68"/>
      <c r="M51" s="3" t="s">
        <v>30</v>
      </c>
      <c r="N51" s="16" t="s">
        <v>31</v>
      </c>
      <c r="O51" s="3">
        <v>100</v>
      </c>
      <c r="P51" s="9" t="s">
        <v>245</v>
      </c>
    </row>
    <row r="52" spans="2:15" ht="11.25">
      <c r="B52" s="37">
        <v>41</v>
      </c>
      <c r="C52" s="38">
        <v>2</v>
      </c>
      <c r="D52" s="38">
        <v>8</v>
      </c>
      <c r="E52" s="38" t="s">
        <v>20</v>
      </c>
      <c r="F52" s="39">
        <v>73.95</v>
      </c>
      <c r="G52" s="39">
        <v>10.02</v>
      </c>
      <c r="H52" s="40">
        <f t="shared" si="1"/>
        <v>68.94</v>
      </c>
      <c r="I52" s="41">
        <v>65.19</v>
      </c>
      <c r="J52" s="47">
        <f t="shared" si="0"/>
        <v>3.75</v>
      </c>
      <c r="K52" s="38">
        <v>131</v>
      </c>
      <c r="L52" s="46"/>
      <c r="M52" s="3" t="s">
        <v>120</v>
      </c>
      <c r="N52" s="3" t="s">
        <v>16</v>
      </c>
      <c r="O52" s="3">
        <v>100</v>
      </c>
    </row>
    <row r="53" spans="2:15" ht="11.25">
      <c r="B53" s="37">
        <v>42</v>
      </c>
      <c r="C53" s="38">
        <v>2</v>
      </c>
      <c r="D53" s="38">
        <v>8</v>
      </c>
      <c r="E53" s="48" t="s">
        <v>14</v>
      </c>
      <c r="F53" s="45">
        <v>46.13</v>
      </c>
      <c r="G53" s="45">
        <v>3.2</v>
      </c>
      <c r="H53" s="40">
        <f t="shared" si="1"/>
        <v>44.53</v>
      </c>
      <c r="I53" s="41">
        <v>44.17</v>
      </c>
      <c r="J53" s="42">
        <f t="shared" si="0"/>
        <v>0.35999999999999943</v>
      </c>
      <c r="K53" s="38">
        <v>132</v>
      </c>
      <c r="L53" s="46"/>
      <c r="M53" s="5" t="s">
        <v>188</v>
      </c>
      <c r="N53" s="3" t="s">
        <v>16</v>
      </c>
      <c r="O53" s="3">
        <v>100</v>
      </c>
    </row>
    <row r="54" spans="2:16" ht="22.5">
      <c r="B54" s="37">
        <v>43</v>
      </c>
      <c r="C54" s="38">
        <v>2</v>
      </c>
      <c r="D54" s="38">
        <v>9</v>
      </c>
      <c r="E54" s="38" t="s">
        <v>14</v>
      </c>
      <c r="F54" s="39">
        <v>46.13</v>
      </c>
      <c r="G54" s="39">
        <v>3.2</v>
      </c>
      <c r="H54" s="40">
        <f t="shared" si="1"/>
        <v>44.53</v>
      </c>
      <c r="I54" s="41">
        <v>44.17</v>
      </c>
      <c r="J54" s="42">
        <f t="shared" si="0"/>
        <v>0.35999999999999943</v>
      </c>
      <c r="K54" s="38">
        <v>133</v>
      </c>
      <c r="L54" s="44"/>
      <c r="M54" s="5" t="s">
        <v>177</v>
      </c>
      <c r="N54" s="5" t="s">
        <v>199</v>
      </c>
      <c r="O54" s="5">
        <v>100</v>
      </c>
      <c r="P54" s="9" t="s">
        <v>245</v>
      </c>
    </row>
    <row r="55" spans="2:15" ht="11.25">
      <c r="B55" s="37">
        <v>44</v>
      </c>
      <c r="C55" s="38">
        <v>2</v>
      </c>
      <c r="D55" s="38">
        <v>9</v>
      </c>
      <c r="E55" s="38" t="s">
        <v>20</v>
      </c>
      <c r="F55" s="39">
        <v>80.93</v>
      </c>
      <c r="G55" s="39">
        <v>9.08</v>
      </c>
      <c r="H55" s="40">
        <f t="shared" si="1"/>
        <v>76.39</v>
      </c>
      <c r="I55" s="41">
        <v>75.4</v>
      </c>
      <c r="J55" s="42">
        <f t="shared" si="0"/>
        <v>0.9899999999999949</v>
      </c>
      <c r="K55" s="38">
        <v>134</v>
      </c>
      <c r="L55" s="44"/>
      <c r="M55" s="3" t="s">
        <v>32</v>
      </c>
      <c r="N55" s="3" t="s">
        <v>16</v>
      </c>
      <c r="O55" s="3">
        <v>100</v>
      </c>
    </row>
    <row r="56" spans="2:15" ht="11.25">
      <c r="B56" s="37">
        <v>45</v>
      </c>
      <c r="C56" s="38">
        <v>2</v>
      </c>
      <c r="D56" s="38">
        <v>9</v>
      </c>
      <c r="E56" s="38" t="s">
        <v>14</v>
      </c>
      <c r="F56" s="39">
        <v>46.17</v>
      </c>
      <c r="G56" s="39">
        <v>3.2</v>
      </c>
      <c r="H56" s="40">
        <f t="shared" si="1"/>
        <v>44.57</v>
      </c>
      <c r="I56" s="41">
        <v>44</v>
      </c>
      <c r="J56" s="42">
        <f t="shared" si="0"/>
        <v>0.5700000000000003</v>
      </c>
      <c r="K56" s="44">
        <v>135</v>
      </c>
      <c r="L56" s="44"/>
      <c r="M56" s="3" t="s">
        <v>33</v>
      </c>
      <c r="N56" s="3" t="s">
        <v>16</v>
      </c>
      <c r="O56" s="3">
        <v>100</v>
      </c>
    </row>
    <row r="57" spans="2:15" ht="11.25">
      <c r="B57" s="37">
        <v>46</v>
      </c>
      <c r="C57" s="38">
        <v>2</v>
      </c>
      <c r="D57" s="38">
        <v>9</v>
      </c>
      <c r="E57" s="38" t="s">
        <v>14</v>
      </c>
      <c r="F57" s="39">
        <v>45.79</v>
      </c>
      <c r="G57" s="39">
        <v>3.2</v>
      </c>
      <c r="H57" s="40">
        <f t="shared" si="1"/>
        <v>44.19</v>
      </c>
      <c r="I57" s="41">
        <v>44</v>
      </c>
      <c r="J57" s="42">
        <f t="shared" si="0"/>
        <v>0.18999999999999773</v>
      </c>
      <c r="K57" s="44">
        <v>136</v>
      </c>
      <c r="L57" s="46"/>
      <c r="M57" s="3" t="s">
        <v>34</v>
      </c>
      <c r="N57" s="3" t="s">
        <v>16</v>
      </c>
      <c r="O57" s="3">
        <v>100</v>
      </c>
    </row>
    <row r="58" spans="2:15" ht="22.5">
      <c r="B58" s="37">
        <v>47</v>
      </c>
      <c r="C58" s="38">
        <v>2</v>
      </c>
      <c r="D58" s="38">
        <v>9</v>
      </c>
      <c r="E58" s="38" t="s">
        <v>20</v>
      </c>
      <c r="F58" s="39">
        <v>73.95</v>
      </c>
      <c r="G58" s="39">
        <v>10.02</v>
      </c>
      <c r="H58" s="40">
        <f t="shared" si="1"/>
        <v>68.94</v>
      </c>
      <c r="I58" s="41">
        <v>68.53</v>
      </c>
      <c r="J58" s="42">
        <f t="shared" si="0"/>
        <v>0.4099999999999966</v>
      </c>
      <c r="K58" s="51">
        <v>137</v>
      </c>
      <c r="L58" s="46"/>
      <c r="M58" s="14" t="s">
        <v>183</v>
      </c>
      <c r="N58" s="3" t="s">
        <v>219</v>
      </c>
      <c r="O58" s="3">
        <v>100</v>
      </c>
    </row>
    <row r="59" spans="2:16" ht="11.25">
      <c r="B59" s="37">
        <v>47</v>
      </c>
      <c r="C59" s="38"/>
      <c r="D59" s="38"/>
      <c r="E59" s="38"/>
      <c r="F59" s="39"/>
      <c r="G59" s="39"/>
      <c r="H59" s="40"/>
      <c r="I59" s="41"/>
      <c r="J59" s="42"/>
      <c r="K59" s="51">
        <v>137</v>
      </c>
      <c r="L59" s="44"/>
      <c r="M59" s="14" t="s">
        <v>166</v>
      </c>
      <c r="N59" s="5" t="s">
        <v>220</v>
      </c>
      <c r="O59" s="10">
        <v>9</v>
      </c>
      <c r="P59" s="64" t="s">
        <v>249</v>
      </c>
    </row>
    <row r="60" spans="2:16" ht="11.25">
      <c r="B60" s="37">
        <v>48</v>
      </c>
      <c r="C60" s="38">
        <v>2</v>
      </c>
      <c r="D60" s="38">
        <v>9</v>
      </c>
      <c r="E60" s="48" t="s">
        <v>14</v>
      </c>
      <c r="F60" s="45">
        <v>46.13</v>
      </c>
      <c r="G60" s="45">
        <v>3.2</v>
      </c>
      <c r="H60" s="40">
        <f t="shared" si="1"/>
        <v>44.53</v>
      </c>
      <c r="I60" s="41">
        <v>44.17</v>
      </c>
      <c r="J60" s="42">
        <f t="shared" si="0"/>
        <v>0.35999999999999943</v>
      </c>
      <c r="K60" s="38">
        <v>138</v>
      </c>
      <c r="L60" s="44"/>
      <c r="M60" s="5" t="s">
        <v>166</v>
      </c>
      <c r="N60" s="5" t="s">
        <v>16</v>
      </c>
      <c r="O60" s="5">
        <v>100</v>
      </c>
      <c r="P60" s="64" t="s">
        <v>249</v>
      </c>
    </row>
    <row r="61" spans="2:15" ht="11.25">
      <c r="B61" s="37">
        <v>49</v>
      </c>
      <c r="C61" s="38">
        <v>2</v>
      </c>
      <c r="D61" s="38">
        <v>10</v>
      </c>
      <c r="E61" s="48" t="s">
        <v>14</v>
      </c>
      <c r="F61" s="45">
        <v>46.13</v>
      </c>
      <c r="G61" s="45">
        <v>3.2</v>
      </c>
      <c r="H61" s="40">
        <f t="shared" si="1"/>
        <v>44.53</v>
      </c>
      <c r="I61" s="49">
        <v>44.17</v>
      </c>
      <c r="J61" s="42">
        <f t="shared" si="0"/>
        <v>0.35999999999999943</v>
      </c>
      <c r="K61" s="48">
        <v>139</v>
      </c>
      <c r="L61" s="50"/>
      <c r="M61" s="5" t="s">
        <v>111</v>
      </c>
      <c r="N61" s="5" t="s">
        <v>16</v>
      </c>
      <c r="O61" s="5">
        <v>100</v>
      </c>
    </row>
    <row r="62" spans="2:15" ht="11.25">
      <c r="B62" s="37">
        <v>50</v>
      </c>
      <c r="C62" s="38">
        <v>2</v>
      </c>
      <c r="D62" s="38">
        <v>10</v>
      </c>
      <c r="E62" s="38" t="s">
        <v>20</v>
      </c>
      <c r="F62" s="39">
        <v>80.52</v>
      </c>
      <c r="G62" s="39">
        <v>9.08</v>
      </c>
      <c r="H62" s="40">
        <f t="shared" si="1"/>
        <v>75.97999999999999</v>
      </c>
      <c r="I62" s="41">
        <v>74.56</v>
      </c>
      <c r="J62" s="42">
        <f t="shared" si="0"/>
        <v>1.4199999999999875</v>
      </c>
      <c r="K62" s="38">
        <v>140</v>
      </c>
      <c r="L62" s="46"/>
      <c r="M62" s="5" t="s">
        <v>185</v>
      </c>
      <c r="N62" s="5" t="s">
        <v>16</v>
      </c>
      <c r="O62" s="5">
        <v>100</v>
      </c>
    </row>
    <row r="63" spans="2:15" ht="11.25">
      <c r="B63" s="37">
        <v>51</v>
      </c>
      <c r="C63" s="38">
        <v>2</v>
      </c>
      <c r="D63" s="38">
        <v>10</v>
      </c>
      <c r="E63" s="38" t="s">
        <v>14</v>
      </c>
      <c r="F63" s="39">
        <v>45.78</v>
      </c>
      <c r="G63" s="39">
        <v>3.2</v>
      </c>
      <c r="H63" s="40">
        <f t="shared" si="1"/>
        <v>44.18</v>
      </c>
      <c r="I63" s="41">
        <v>44</v>
      </c>
      <c r="J63" s="42">
        <f t="shared" si="0"/>
        <v>0.17999999999999972</v>
      </c>
      <c r="K63" s="38">
        <v>141</v>
      </c>
      <c r="L63" s="46"/>
      <c r="M63" s="3" t="s">
        <v>35</v>
      </c>
      <c r="N63" s="3" t="s">
        <v>16</v>
      </c>
      <c r="O63" s="3">
        <v>100</v>
      </c>
    </row>
    <row r="64" spans="2:15" ht="11.25">
      <c r="B64" s="37">
        <v>52</v>
      </c>
      <c r="C64" s="38">
        <v>2</v>
      </c>
      <c r="D64" s="38">
        <v>10</v>
      </c>
      <c r="E64" s="38" t="s">
        <v>14</v>
      </c>
      <c r="F64" s="45">
        <v>45.78</v>
      </c>
      <c r="G64" s="45">
        <v>3.2</v>
      </c>
      <c r="H64" s="40">
        <f t="shared" si="1"/>
        <v>44.18</v>
      </c>
      <c r="I64" s="49">
        <v>44</v>
      </c>
      <c r="J64" s="42">
        <f t="shared" si="0"/>
        <v>0.17999999999999972</v>
      </c>
      <c r="K64" s="48">
        <v>142</v>
      </c>
      <c r="L64" s="50"/>
      <c r="M64" s="5" t="s">
        <v>132</v>
      </c>
      <c r="N64" s="5" t="s">
        <v>16</v>
      </c>
      <c r="O64" s="5">
        <v>100</v>
      </c>
    </row>
    <row r="65" spans="2:15" ht="11.25">
      <c r="B65" s="37">
        <v>53</v>
      </c>
      <c r="C65" s="38">
        <v>2</v>
      </c>
      <c r="D65" s="38">
        <v>10</v>
      </c>
      <c r="E65" s="38" t="s">
        <v>20</v>
      </c>
      <c r="F65" s="39">
        <v>70.75</v>
      </c>
      <c r="G65" s="39">
        <v>6.82</v>
      </c>
      <c r="H65" s="40">
        <f t="shared" si="1"/>
        <v>67.34</v>
      </c>
      <c r="I65" s="41">
        <v>66.82</v>
      </c>
      <c r="J65" s="42">
        <f t="shared" si="0"/>
        <v>0.5200000000000102</v>
      </c>
      <c r="K65" s="38">
        <v>143</v>
      </c>
      <c r="L65" s="46"/>
      <c r="M65" s="3" t="s">
        <v>37</v>
      </c>
      <c r="N65" s="3" t="s">
        <v>16</v>
      </c>
      <c r="O65" s="3">
        <v>100</v>
      </c>
    </row>
    <row r="66" spans="2:15" ht="22.5">
      <c r="B66" s="37">
        <v>54</v>
      </c>
      <c r="C66" s="38">
        <v>2</v>
      </c>
      <c r="D66" s="38">
        <v>10</v>
      </c>
      <c r="E66" s="38" t="s">
        <v>14</v>
      </c>
      <c r="F66" s="39">
        <v>46.13</v>
      </c>
      <c r="G66" s="39">
        <v>3.2</v>
      </c>
      <c r="H66" s="40">
        <f t="shared" si="1"/>
        <v>44.53</v>
      </c>
      <c r="I66" s="41">
        <v>44.17</v>
      </c>
      <c r="J66" s="42">
        <f t="shared" si="0"/>
        <v>0.35999999999999943</v>
      </c>
      <c r="K66" s="38">
        <v>144</v>
      </c>
      <c r="L66" s="44"/>
      <c r="M66" s="5" t="s">
        <v>194</v>
      </c>
      <c r="N66" s="5" t="s">
        <v>223</v>
      </c>
      <c r="O66" s="5" t="s">
        <v>222</v>
      </c>
    </row>
    <row r="67" spans="2:15" ht="11.25">
      <c r="B67" s="37">
        <v>55</v>
      </c>
      <c r="C67" s="38">
        <v>2</v>
      </c>
      <c r="D67" s="38">
        <v>11</v>
      </c>
      <c r="E67" s="38" t="s">
        <v>14</v>
      </c>
      <c r="F67" s="39">
        <v>46.13</v>
      </c>
      <c r="G67" s="39">
        <v>3.2</v>
      </c>
      <c r="H67" s="40">
        <f t="shared" si="1"/>
        <v>44.53</v>
      </c>
      <c r="I67" s="41">
        <v>44.17</v>
      </c>
      <c r="J67" s="42">
        <f t="shared" si="0"/>
        <v>0.35999999999999943</v>
      </c>
      <c r="K67" s="38">
        <v>145</v>
      </c>
      <c r="L67" s="46"/>
      <c r="M67" s="5" t="s">
        <v>167</v>
      </c>
      <c r="N67" s="3" t="s">
        <v>16</v>
      </c>
      <c r="O67" s="3">
        <v>100</v>
      </c>
    </row>
    <row r="68" spans="2:15" ht="11.25">
      <c r="B68" s="37">
        <v>56</v>
      </c>
      <c r="C68" s="38">
        <v>2</v>
      </c>
      <c r="D68" s="38">
        <v>11</v>
      </c>
      <c r="E68" s="38" t="s">
        <v>20</v>
      </c>
      <c r="F68" s="39">
        <v>80.52</v>
      </c>
      <c r="G68" s="39">
        <v>9.08</v>
      </c>
      <c r="H68" s="40">
        <f t="shared" si="1"/>
        <v>75.97999999999999</v>
      </c>
      <c r="I68" s="41">
        <v>75.98</v>
      </c>
      <c r="J68" s="42">
        <f t="shared" si="0"/>
        <v>-1.4210854715202004E-14</v>
      </c>
      <c r="K68" s="52">
        <v>146</v>
      </c>
      <c r="L68" s="53"/>
      <c r="M68" s="3"/>
      <c r="N68" s="3"/>
      <c r="O68" s="3"/>
    </row>
    <row r="69" spans="2:15" ht="11.25">
      <c r="B69" s="37">
        <v>57</v>
      </c>
      <c r="C69" s="38">
        <v>2</v>
      </c>
      <c r="D69" s="38">
        <v>11</v>
      </c>
      <c r="E69" s="38" t="s">
        <v>14</v>
      </c>
      <c r="F69" s="45">
        <v>45.78</v>
      </c>
      <c r="G69" s="45">
        <v>3.2</v>
      </c>
      <c r="H69" s="40">
        <f t="shared" si="1"/>
        <v>44.18</v>
      </c>
      <c r="I69" s="49">
        <v>44</v>
      </c>
      <c r="J69" s="42">
        <f t="shared" si="0"/>
        <v>0.17999999999999972</v>
      </c>
      <c r="K69" s="48">
        <v>147</v>
      </c>
      <c r="L69" s="50"/>
      <c r="M69" s="5" t="s">
        <v>114</v>
      </c>
      <c r="N69" s="5" t="s">
        <v>16</v>
      </c>
      <c r="O69" s="5">
        <v>100</v>
      </c>
    </row>
    <row r="70" spans="2:16" ht="22.5">
      <c r="B70" s="37">
        <v>58</v>
      </c>
      <c r="C70" s="38">
        <v>2</v>
      </c>
      <c r="D70" s="38">
        <v>11</v>
      </c>
      <c r="E70" s="38" t="s">
        <v>14</v>
      </c>
      <c r="F70" s="39">
        <v>45.78</v>
      </c>
      <c r="G70" s="39">
        <v>3.2</v>
      </c>
      <c r="H70" s="40">
        <f t="shared" si="1"/>
        <v>44.18</v>
      </c>
      <c r="I70" s="41">
        <v>44</v>
      </c>
      <c r="J70" s="42">
        <f t="shared" si="0"/>
        <v>0.17999999999999972</v>
      </c>
      <c r="K70" s="38">
        <v>148</v>
      </c>
      <c r="L70" s="44"/>
      <c r="M70" s="3" t="s">
        <v>38</v>
      </c>
      <c r="N70" s="3" t="s">
        <v>16</v>
      </c>
      <c r="O70" s="3">
        <v>100</v>
      </c>
      <c r="P70" s="9" t="s">
        <v>245</v>
      </c>
    </row>
    <row r="71" spans="2:15" ht="11.25">
      <c r="B71" s="37">
        <v>59</v>
      </c>
      <c r="C71" s="38">
        <v>2</v>
      </c>
      <c r="D71" s="38">
        <v>11</v>
      </c>
      <c r="E71" s="48" t="s">
        <v>14</v>
      </c>
      <c r="F71" s="45">
        <v>70.75</v>
      </c>
      <c r="G71" s="45">
        <v>6.82</v>
      </c>
      <c r="H71" s="40">
        <f t="shared" si="1"/>
        <v>67.34</v>
      </c>
      <c r="I71" s="49">
        <v>66.82</v>
      </c>
      <c r="J71" s="42">
        <f t="shared" si="0"/>
        <v>0.5200000000000102</v>
      </c>
      <c r="K71" s="48">
        <v>149</v>
      </c>
      <c r="L71" s="50"/>
      <c r="M71" s="5" t="s">
        <v>39</v>
      </c>
      <c r="N71" s="5" t="s">
        <v>16</v>
      </c>
      <c r="O71" s="5">
        <v>100</v>
      </c>
    </row>
    <row r="72" spans="2:15" ht="11.25">
      <c r="B72" s="37">
        <v>60</v>
      </c>
      <c r="C72" s="38">
        <v>2</v>
      </c>
      <c r="D72" s="38">
        <v>11</v>
      </c>
      <c r="E72" s="38" t="s">
        <v>14</v>
      </c>
      <c r="F72" s="39">
        <v>46.13</v>
      </c>
      <c r="G72" s="39">
        <v>3.2</v>
      </c>
      <c r="H72" s="40">
        <f t="shared" si="1"/>
        <v>44.53</v>
      </c>
      <c r="I72" s="41">
        <v>44.17</v>
      </c>
      <c r="J72" s="42">
        <f t="shared" si="0"/>
        <v>0.35999999999999943</v>
      </c>
      <c r="K72" s="38">
        <v>150</v>
      </c>
      <c r="L72" s="44"/>
      <c r="M72" s="4" t="s">
        <v>168</v>
      </c>
      <c r="N72" s="4" t="s">
        <v>144</v>
      </c>
      <c r="O72" s="3"/>
    </row>
    <row r="73" spans="2:15" ht="11.25">
      <c r="B73" s="37">
        <v>61</v>
      </c>
      <c r="C73" s="38">
        <v>2</v>
      </c>
      <c r="D73" s="38">
        <v>12</v>
      </c>
      <c r="E73" s="38" t="s">
        <v>14</v>
      </c>
      <c r="F73" s="39">
        <v>46.13</v>
      </c>
      <c r="G73" s="39">
        <v>3.2</v>
      </c>
      <c r="H73" s="40">
        <f t="shared" si="1"/>
        <v>44.53</v>
      </c>
      <c r="I73" s="41">
        <v>44.17</v>
      </c>
      <c r="J73" s="42">
        <f t="shared" si="0"/>
        <v>0.35999999999999943</v>
      </c>
      <c r="K73" s="38">
        <v>151</v>
      </c>
      <c r="L73" s="44"/>
      <c r="M73" s="3" t="s">
        <v>40</v>
      </c>
      <c r="N73" s="3" t="s">
        <v>16</v>
      </c>
      <c r="O73" s="3">
        <v>100</v>
      </c>
    </row>
    <row r="74" spans="2:15" ht="11.25">
      <c r="B74" s="37">
        <v>62</v>
      </c>
      <c r="C74" s="38">
        <v>2</v>
      </c>
      <c r="D74" s="38">
        <v>12</v>
      </c>
      <c r="E74" s="38" t="s">
        <v>20</v>
      </c>
      <c r="F74" s="39">
        <v>80.52</v>
      </c>
      <c r="G74" s="39">
        <v>9.08</v>
      </c>
      <c r="H74" s="40">
        <f t="shared" si="1"/>
        <v>75.97999999999999</v>
      </c>
      <c r="I74" s="41">
        <v>73.8</v>
      </c>
      <c r="J74" s="54">
        <f t="shared" si="0"/>
        <v>2.1799999999999926</v>
      </c>
      <c r="K74" s="38">
        <v>152</v>
      </c>
      <c r="L74" s="46"/>
      <c r="M74" s="3" t="s">
        <v>40</v>
      </c>
      <c r="N74" s="3" t="s">
        <v>16</v>
      </c>
      <c r="O74" s="3">
        <v>100</v>
      </c>
    </row>
    <row r="75" spans="2:15" ht="11.25">
      <c r="B75" s="37">
        <v>63</v>
      </c>
      <c r="C75" s="38">
        <v>2</v>
      </c>
      <c r="D75" s="38">
        <v>12</v>
      </c>
      <c r="E75" s="38" t="s">
        <v>14</v>
      </c>
      <c r="F75" s="39">
        <v>45.78</v>
      </c>
      <c r="G75" s="39">
        <v>3.2</v>
      </c>
      <c r="H75" s="40">
        <f t="shared" si="1"/>
        <v>44.18</v>
      </c>
      <c r="I75" s="41">
        <v>44.56</v>
      </c>
      <c r="J75" s="42">
        <f t="shared" si="0"/>
        <v>-0.38000000000000256</v>
      </c>
      <c r="K75" s="38">
        <v>153</v>
      </c>
      <c r="L75" s="46"/>
      <c r="M75" s="3" t="s">
        <v>41</v>
      </c>
      <c r="N75" s="3" t="s">
        <v>16</v>
      </c>
      <c r="O75" s="3">
        <v>100</v>
      </c>
    </row>
    <row r="76" spans="2:15" ht="11.25">
      <c r="B76" s="37">
        <v>64</v>
      </c>
      <c r="C76" s="38">
        <v>2</v>
      </c>
      <c r="D76" s="38">
        <v>12</v>
      </c>
      <c r="E76" s="38" t="s">
        <v>14</v>
      </c>
      <c r="F76" s="39">
        <v>45.78</v>
      </c>
      <c r="G76" s="39">
        <v>3.2</v>
      </c>
      <c r="H76" s="40">
        <f t="shared" si="1"/>
        <v>44.18</v>
      </c>
      <c r="I76" s="55">
        <v>44.56</v>
      </c>
      <c r="J76" s="42">
        <f t="shared" si="0"/>
        <v>-0.38000000000000256</v>
      </c>
      <c r="K76" s="38">
        <v>154</v>
      </c>
      <c r="L76" s="46"/>
      <c r="M76" s="4" t="s">
        <v>169</v>
      </c>
      <c r="N76" s="4" t="s">
        <v>216</v>
      </c>
      <c r="O76" s="3"/>
    </row>
    <row r="77" spans="2:15" ht="11.25">
      <c r="B77" s="37">
        <v>65</v>
      </c>
      <c r="C77" s="38">
        <v>2</v>
      </c>
      <c r="D77" s="38">
        <v>12</v>
      </c>
      <c r="E77" s="38" t="s">
        <v>20</v>
      </c>
      <c r="F77" s="39">
        <v>70.75</v>
      </c>
      <c r="G77" s="39">
        <v>6.82</v>
      </c>
      <c r="H77" s="40">
        <f t="shared" si="1"/>
        <v>67.34</v>
      </c>
      <c r="I77" s="41">
        <v>66.82</v>
      </c>
      <c r="J77" s="42">
        <f aca="true" t="shared" si="2" ref="J77:J101">IF((H77&lt;&gt;0)*AND(I77&lt;&gt;0),H77-I77,"-")</f>
        <v>0.5200000000000102</v>
      </c>
      <c r="K77" s="38">
        <v>155</v>
      </c>
      <c r="L77" s="44"/>
      <c r="M77" s="3" t="s">
        <v>40</v>
      </c>
      <c r="N77" s="3" t="s">
        <v>16</v>
      </c>
      <c r="O77" s="3">
        <v>100</v>
      </c>
    </row>
    <row r="78" spans="2:15" ht="11.25">
      <c r="B78" s="37">
        <v>66</v>
      </c>
      <c r="C78" s="38">
        <v>2</v>
      </c>
      <c r="D78" s="38">
        <v>12</v>
      </c>
      <c r="E78" s="38" t="s">
        <v>14</v>
      </c>
      <c r="F78" s="39">
        <v>46.13</v>
      </c>
      <c r="G78" s="39">
        <v>3.2</v>
      </c>
      <c r="H78" s="40">
        <f aca="true" t="shared" si="3" ref="H78:H102">F78-G78/2</f>
        <v>44.53</v>
      </c>
      <c r="I78" s="41">
        <v>44.17</v>
      </c>
      <c r="J78" s="42">
        <f t="shared" si="2"/>
        <v>0.35999999999999943</v>
      </c>
      <c r="K78" s="38">
        <v>156</v>
      </c>
      <c r="L78" s="44"/>
      <c r="M78" s="3" t="s">
        <v>42</v>
      </c>
      <c r="N78" s="3" t="s">
        <v>16</v>
      </c>
      <c r="O78" s="3">
        <v>100</v>
      </c>
    </row>
    <row r="79" spans="2:16" ht="11.25">
      <c r="B79" s="37">
        <v>67</v>
      </c>
      <c r="C79" s="38">
        <v>2</v>
      </c>
      <c r="D79" s="38">
        <v>13</v>
      </c>
      <c r="E79" s="38" t="s">
        <v>14</v>
      </c>
      <c r="F79" s="39">
        <v>46.13</v>
      </c>
      <c r="G79" s="39">
        <v>3.2</v>
      </c>
      <c r="H79" s="40">
        <f t="shared" si="3"/>
        <v>44.53</v>
      </c>
      <c r="I79" s="41">
        <v>44.17</v>
      </c>
      <c r="J79" s="42">
        <f t="shared" si="2"/>
        <v>0.35999999999999943</v>
      </c>
      <c r="K79" s="38">
        <v>157</v>
      </c>
      <c r="L79" s="46"/>
      <c r="M79" s="3" t="s">
        <v>43</v>
      </c>
      <c r="N79" s="3" t="s">
        <v>130</v>
      </c>
      <c r="O79" s="3">
        <v>100</v>
      </c>
      <c r="P79" s="64" t="s">
        <v>248</v>
      </c>
    </row>
    <row r="80" spans="2:16" ht="11.25">
      <c r="B80" s="37">
        <v>68</v>
      </c>
      <c r="C80" s="38">
        <v>2</v>
      </c>
      <c r="D80" s="38">
        <v>13</v>
      </c>
      <c r="E80" s="38" t="s">
        <v>20</v>
      </c>
      <c r="F80" s="39">
        <v>80.9</v>
      </c>
      <c r="G80" s="39">
        <v>9.08</v>
      </c>
      <c r="H80" s="40">
        <f t="shared" si="3"/>
        <v>76.36</v>
      </c>
      <c r="I80" s="41">
        <v>76.36</v>
      </c>
      <c r="J80" s="42">
        <f t="shared" si="2"/>
        <v>0</v>
      </c>
      <c r="K80" s="38">
        <v>158</v>
      </c>
      <c r="L80" s="46"/>
      <c r="M80" s="4" t="s">
        <v>170</v>
      </c>
      <c r="N80" s="4" t="s">
        <v>217</v>
      </c>
      <c r="O80" s="3"/>
      <c r="P80" s="9" t="s">
        <v>228</v>
      </c>
    </row>
    <row r="81" spans="2:15" ht="11.25">
      <c r="B81" s="37">
        <v>69</v>
      </c>
      <c r="C81" s="38">
        <v>2</v>
      </c>
      <c r="D81" s="38">
        <v>13</v>
      </c>
      <c r="E81" s="38" t="s">
        <v>14</v>
      </c>
      <c r="F81" s="39">
        <v>49.88</v>
      </c>
      <c r="G81" s="39">
        <v>3.2</v>
      </c>
      <c r="H81" s="40">
        <f t="shared" si="3"/>
        <v>48.28</v>
      </c>
      <c r="I81" s="41">
        <v>48.27</v>
      </c>
      <c r="J81" s="42">
        <f t="shared" si="2"/>
        <v>0.00999999999999801</v>
      </c>
      <c r="K81" s="38">
        <v>159</v>
      </c>
      <c r="L81" s="46"/>
      <c r="M81" s="3" t="s">
        <v>44</v>
      </c>
      <c r="N81" s="3" t="s">
        <v>16</v>
      </c>
      <c r="O81" s="3">
        <v>100</v>
      </c>
    </row>
    <row r="82" spans="2:15" ht="11.25">
      <c r="B82" s="37">
        <v>70</v>
      </c>
      <c r="C82" s="38">
        <v>2</v>
      </c>
      <c r="D82" s="38">
        <v>13</v>
      </c>
      <c r="E82" s="38" t="s">
        <v>14</v>
      </c>
      <c r="F82" s="39">
        <v>49.88</v>
      </c>
      <c r="G82" s="39">
        <v>3.2</v>
      </c>
      <c r="H82" s="40">
        <f t="shared" si="3"/>
        <v>48.28</v>
      </c>
      <c r="I82" s="41">
        <v>48.27</v>
      </c>
      <c r="J82" s="42">
        <f t="shared" si="2"/>
        <v>0.00999999999999801</v>
      </c>
      <c r="K82" s="38">
        <v>160</v>
      </c>
      <c r="L82" s="46"/>
      <c r="M82" s="3" t="s">
        <v>113</v>
      </c>
      <c r="N82" s="3" t="s">
        <v>16</v>
      </c>
      <c r="O82" s="3">
        <v>100</v>
      </c>
    </row>
    <row r="83" spans="2:16" ht="11.25">
      <c r="B83" s="37">
        <v>71</v>
      </c>
      <c r="C83" s="38">
        <v>2</v>
      </c>
      <c r="D83" s="38">
        <v>13</v>
      </c>
      <c r="E83" s="38" t="s">
        <v>20</v>
      </c>
      <c r="F83" s="39">
        <v>70.75</v>
      </c>
      <c r="G83" s="39">
        <v>6.82</v>
      </c>
      <c r="H83" s="40">
        <f t="shared" si="3"/>
        <v>67.34</v>
      </c>
      <c r="I83" s="41">
        <v>66.92</v>
      </c>
      <c r="J83" s="42">
        <f t="shared" si="2"/>
        <v>0.4200000000000017</v>
      </c>
      <c r="K83" s="38">
        <v>161</v>
      </c>
      <c r="L83" s="46"/>
      <c r="M83" s="3" t="s">
        <v>45</v>
      </c>
      <c r="N83" s="3" t="s">
        <v>213</v>
      </c>
      <c r="O83" s="3">
        <v>100</v>
      </c>
      <c r="P83" s="9" t="s">
        <v>241</v>
      </c>
    </row>
    <row r="84" spans="2:15" ht="11.25">
      <c r="B84" s="37">
        <v>72</v>
      </c>
      <c r="C84" s="38">
        <v>2</v>
      </c>
      <c r="D84" s="38">
        <v>13</v>
      </c>
      <c r="E84" s="38" t="s">
        <v>14</v>
      </c>
      <c r="F84" s="39">
        <v>46.13</v>
      </c>
      <c r="G84" s="39">
        <v>3.2</v>
      </c>
      <c r="H84" s="40">
        <f t="shared" si="3"/>
        <v>44.53</v>
      </c>
      <c r="I84" s="41">
        <v>44.17</v>
      </c>
      <c r="J84" s="42">
        <f t="shared" si="2"/>
        <v>0.35999999999999943</v>
      </c>
      <c r="K84" s="38">
        <v>162</v>
      </c>
      <c r="L84" s="44"/>
      <c r="M84" s="3" t="s">
        <v>45</v>
      </c>
      <c r="N84" s="3" t="s">
        <v>213</v>
      </c>
      <c r="O84" s="3">
        <v>44</v>
      </c>
    </row>
    <row r="85" spans="2:15" ht="11.25">
      <c r="B85" s="37">
        <v>73</v>
      </c>
      <c r="C85" s="38">
        <v>2</v>
      </c>
      <c r="D85" s="38">
        <v>14</v>
      </c>
      <c r="E85" s="38" t="s">
        <v>14</v>
      </c>
      <c r="F85" s="39">
        <v>46.13</v>
      </c>
      <c r="G85" s="39">
        <v>3.2</v>
      </c>
      <c r="H85" s="40">
        <f t="shared" si="3"/>
        <v>44.53</v>
      </c>
      <c r="I85" s="41">
        <v>44.17</v>
      </c>
      <c r="J85" s="42">
        <f t="shared" si="2"/>
        <v>0.35999999999999943</v>
      </c>
      <c r="K85" s="38">
        <v>163</v>
      </c>
      <c r="L85" s="46"/>
      <c r="M85" s="5" t="s">
        <v>171</v>
      </c>
      <c r="N85" s="3" t="s">
        <v>16</v>
      </c>
      <c r="O85" s="3">
        <v>100</v>
      </c>
    </row>
    <row r="86" spans="2:15" ht="11.25">
      <c r="B86" s="37">
        <v>74</v>
      </c>
      <c r="C86" s="38">
        <v>2</v>
      </c>
      <c r="D86" s="38">
        <v>14</v>
      </c>
      <c r="E86" s="38" t="s">
        <v>20</v>
      </c>
      <c r="F86" s="39">
        <v>80.9</v>
      </c>
      <c r="G86" s="39">
        <v>9.08</v>
      </c>
      <c r="H86" s="40">
        <f t="shared" si="3"/>
        <v>76.36</v>
      </c>
      <c r="I86" s="41">
        <v>75.4</v>
      </c>
      <c r="J86" s="42">
        <f t="shared" si="2"/>
        <v>0.9599999999999937</v>
      </c>
      <c r="K86" s="38">
        <v>164</v>
      </c>
      <c r="L86" s="46"/>
      <c r="M86" s="3" t="s">
        <v>46</v>
      </c>
      <c r="N86" s="3" t="s">
        <v>16</v>
      </c>
      <c r="O86" s="3">
        <v>100</v>
      </c>
    </row>
    <row r="87" spans="2:15" ht="11.25">
      <c r="B87" s="37">
        <v>75</v>
      </c>
      <c r="C87" s="38">
        <v>2</v>
      </c>
      <c r="D87" s="38">
        <v>14</v>
      </c>
      <c r="E87" s="38" t="s">
        <v>14</v>
      </c>
      <c r="F87" s="45">
        <v>49.88</v>
      </c>
      <c r="G87" s="45">
        <v>3.2</v>
      </c>
      <c r="H87" s="40">
        <f t="shared" si="3"/>
        <v>48.28</v>
      </c>
      <c r="I87" s="41">
        <v>48.28</v>
      </c>
      <c r="J87" s="42">
        <f t="shared" si="2"/>
        <v>0</v>
      </c>
      <c r="K87" s="43">
        <v>165</v>
      </c>
      <c r="L87" s="44"/>
      <c r="M87" s="3"/>
      <c r="N87" s="3"/>
      <c r="O87" s="3"/>
    </row>
    <row r="88" spans="2:15" ht="11.25">
      <c r="B88" s="37">
        <v>76</v>
      </c>
      <c r="C88" s="38">
        <v>2</v>
      </c>
      <c r="D88" s="38">
        <v>14</v>
      </c>
      <c r="E88" s="38" t="s">
        <v>14</v>
      </c>
      <c r="F88" s="45">
        <v>49.88</v>
      </c>
      <c r="G88" s="45">
        <v>3.2</v>
      </c>
      <c r="H88" s="40">
        <f t="shared" si="3"/>
        <v>48.28</v>
      </c>
      <c r="I88" s="49">
        <v>48.09</v>
      </c>
      <c r="J88" s="42">
        <f t="shared" si="2"/>
        <v>0.18999999999999773</v>
      </c>
      <c r="K88" s="48">
        <v>166</v>
      </c>
      <c r="L88" s="50"/>
      <c r="M88" s="5" t="s">
        <v>115</v>
      </c>
      <c r="N88" s="5" t="s">
        <v>16</v>
      </c>
      <c r="O88" s="5">
        <v>100</v>
      </c>
    </row>
    <row r="89" spans="2:15" ht="11.25">
      <c r="B89" s="37">
        <v>77</v>
      </c>
      <c r="C89" s="38">
        <v>2</v>
      </c>
      <c r="D89" s="38">
        <v>14</v>
      </c>
      <c r="E89" s="38" t="s">
        <v>20</v>
      </c>
      <c r="F89" s="39">
        <v>74.16</v>
      </c>
      <c r="G89" s="39">
        <v>10.23</v>
      </c>
      <c r="H89" s="40">
        <f t="shared" si="3"/>
        <v>69.045</v>
      </c>
      <c r="I89" s="41">
        <v>66.82</v>
      </c>
      <c r="J89" s="54">
        <f t="shared" si="2"/>
        <v>2.2250000000000085</v>
      </c>
      <c r="K89" s="38">
        <v>167</v>
      </c>
      <c r="L89" s="46"/>
      <c r="M89" s="5" t="s">
        <v>172</v>
      </c>
      <c r="N89" s="5" t="s">
        <v>16</v>
      </c>
      <c r="O89" s="3">
        <v>100</v>
      </c>
    </row>
    <row r="90" spans="2:15" ht="11.25">
      <c r="B90" s="37">
        <v>78</v>
      </c>
      <c r="C90" s="38">
        <v>2</v>
      </c>
      <c r="D90" s="38">
        <v>14</v>
      </c>
      <c r="E90" s="38" t="s">
        <v>14</v>
      </c>
      <c r="F90" s="39">
        <v>46.13</v>
      </c>
      <c r="G90" s="39">
        <v>3.2</v>
      </c>
      <c r="H90" s="40">
        <f t="shared" si="3"/>
        <v>44.53</v>
      </c>
      <c r="I90" s="41">
        <v>44.53</v>
      </c>
      <c r="J90" s="42">
        <f t="shared" si="2"/>
        <v>0</v>
      </c>
      <c r="K90" s="43">
        <v>168</v>
      </c>
      <c r="L90" s="44"/>
      <c r="M90" s="3"/>
      <c r="N90" s="3"/>
      <c r="O90" s="3"/>
    </row>
    <row r="91" spans="2:15" ht="11.25">
      <c r="B91" s="37">
        <v>79</v>
      </c>
      <c r="C91" s="38">
        <v>2</v>
      </c>
      <c r="D91" s="38">
        <v>15</v>
      </c>
      <c r="E91" s="38" t="s">
        <v>14</v>
      </c>
      <c r="F91" s="39">
        <v>46.13</v>
      </c>
      <c r="G91" s="39">
        <v>3.2</v>
      </c>
      <c r="H91" s="40">
        <f t="shared" si="3"/>
        <v>44.53</v>
      </c>
      <c r="I91" s="41">
        <v>44.08</v>
      </c>
      <c r="J91" s="42">
        <f t="shared" si="2"/>
        <v>0.45000000000000284</v>
      </c>
      <c r="K91" s="38">
        <v>169</v>
      </c>
      <c r="L91" s="46"/>
      <c r="M91" s="5" t="s">
        <v>180</v>
      </c>
      <c r="N91" s="5" t="s">
        <v>16</v>
      </c>
      <c r="O91" s="5">
        <v>100</v>
      </c>
    </row>
    <row r="92" spans="2:16" ht="11.25">
      <c r="B92" s="37">
        <v>80</v>
      </c>
      <c r="C92" s="38">
        <v>2</v>
      </c>
      <c r="D92" s="38">
        <v>15</v>
      </c>
      <c r="E92" s="38" t="s">
        <v>20</v>
      </c>
      <c r="F92" s="45">
        <v>80.9</v>
      </c>
      <c r="G92" s="45">
        <v>9.08</v>
      </c>
      <c r="H92" s="40">
        <f t="shared" si="3"/>
        <v>76.36</v>
      </c>
      <c r="I92" s="41">
        <v>75.4</v>
      </c>
      <c r="J92" s="42">
        <f t="shared" si="2"/>
        <v>0.9599999999999937</v>
      </c>
      <c r="K92" s="38">
        <v>170</v>
      </c>
      <c r="L92" s="44"/>
      <c r="M92" s="3" t="s">
        <v>47</v>
      </c>
      <c r="N92" s="3" t="s">
        <v>243</v>
      </c>
      <c r="O92" s="3">
        <v>100</v>
      </c>
      <c r="P92" s="9" t="s">
        <v>242</v>
      </c>
    </row>
    <row r="93" spans="2:15" ht="11.25">
      <c r="B93" s="37">
        <v>81</v>
      </c>
      <c r="C93" s="38">
        <v>2</v>
      </c>
      <c r="D93" s="38">
        <v>15</v>
      </c>
      <c r="E93" s="48" t="s">
        <v>14</v>
      </c>
      <c r="F93" s="45">
        <v>49.59</v>
      </c>
      <c r="G93" s="45">
        <v>3.2</v>
      </c>
      <c r="H93" s="40">
        <f t="shared" si="3"/>
        <v>47.99</v>
      </c>
      <c r="I93" s="49">
        <v>48.09</v>
      </c>
      <c r="J93" s="42">
        <f t="shared" si="2"/>
        <v>-0.10000000000000142</v>
      </c>
      <c r="K93" s="48">
        <v>171</v>
      </c>
      <c r="L93" s="50"/>
      <c r="M93" s="5" t="s">
        <v>110</v>
      </c>
      <c r="N93" s="5" t="s">
        <v>16</v>
      </c>
      <c r="O93" s="5">
        <v>100</v>
      </c>
    </row>
    <row r="94" spans="2:15" ht="11.25">
      <c r="B94" s="37">
        <v>82</v>
      </c>
      <c r="C94" s="38">
        <v>2</v>
      </c>
      <c r="D94" s="38">
        <v>15</v>
      </c>
      <c r="E94" s="38" t="s">
        <v>14</v>
      </c>
      <c r="F94" s="45">
        <v>49.88</v>
      </c>
      <c r="G94" s="45">
        <v>3.2</v>
      </c>
      <c r="H94" s="40">
        <f t="shared" si="3"/>
        <v>48.28</v>
      </c>
      <c r="I94" s="41">
        <v>48.09</v>
      </c>
      <c r="J94" s="42">
        <f t="shared" si="2"/>
        <v>0.18999999999999773</v>
      </c>
      <c r="K94" s="38">
        <v>172</v>
      </c>
      <c r="L94" s="46"/>
      <c r="M94" s="3" t="s">
        <v>48</v>
      </c>
      <c r="N94" s="3" t="s">
        <v>16</v>
      </c>
      <c r="O94" s="3">
        <v>100</v>
      </c>
    </row>
    <row r="95" spans="2:15" ht="11.25">
      <c r="B95" s="37">
        <v>83</v>
      </c>
      <c r="C95" s="38">
        <v>2</v>
      </c>
      <c r="D95" s="38">
        <v>15</v>
      </c>
      <c r="E95" s="38" t="s">
        <v>20</v>
      </c>
      <c r="F95" s="39">
        <v>74.16</v>
      </c>
      <c r="G95" s="39">
        <v>10.23</v>
      </c>
      <c r="H95" s="40">
        <f t="shared" si="3"/>
        <v>69.045</v>
      </c>
      <c r="I95" s="41">
        <v>66.82</v>
      </c>
      <c r="J95" s="54">
        <f t="shared" si="2"/>
        <v>2.2250000000000085</v>
      </c>
      <c r="K95" s="44">
        <v>173</v>
      </c>
      <c r="L95" s="46"/>
      <c r="M95" s="6" t="s">
        <v>49</v>
      </c>
      <c r="N95" s="3" t="s">
        <v>16</v>
      </c>
      <c r="O95" s="3">
        <v>100</v>
      </c>
    </row>
    <row r="96" spans="2:15" ht="11.25">
      <c r="B96" s="37">
        <v>84</v>
      </c>
      <c r="C96" s="38">
        <v>2</v>
      </c>
      <c r="D96" s="38">
        <v>15</v>
      </c>
      <c r="E96" s="38" t="s">
        <v>14</v>
      </c>
      <c r="F96" s="39">
        <v>46.13</v>
      </c>
      <c r="G96" s="39">
        <v>3.2</v>
      </c>
      <c r="H96" s="40">
        <f t="shared" si="3"/>
        <v>44.53</v>
      </c>
      <c r="I96" s="41">
        <v>44.53</v>
      </c>
      <c r="J96" s="42">
        <f t="shared" si="2"/>
        <v>0</v>
      </c>
      <c r="K96" s="43">
        <v>174</v>
      </c>
      <c r="L96" s="44"/>
      <c r="M96" s="3"/>
      <c r="N96" s="3"/>
      <c r="O96" s="3"/>
    </row>
    <row r="97" spans="2:15" ht="11.25">
      <c r="B97" s="37">
        <v>85</v>
      </c>
      <c r="C97" s="38">
        <v>2</v>
      </c>
      <c r="D97" s="38">
        <v>16</v>
      </c>
      <c r="E97" s="38" t="s">
        <v>14</v>
      </c>
      <c r="F97" s="39">
        <v>46.13</v>
      </c>
      <c r="G97" s="39">
        <v>3.2</v>
      </c>
      <c r="H97" s="40">
        <f t="shared" si="3"/>
        <v>44.53</v>
      </c>
      <c r="I97" s="41">
        <v>44.53</v>
      </c>
      <c r="J97" s="42">
        <f t="shared" si="2"/>
        <v>0</v>
      </c>
      <c r="K97" s="43">
        <v>175</v>
      </c>
      <c r="L97" s="44"/>
      <c r="M97" s="3"/>
      <c r="N97" s="3"/>
      <c r="O97" s="3"/>
    </row>
    <row r="98" spans="2:15" ht="11.25">
      <c r="B98" s="37">
        <v>86</v>
      </c>
      <c r="C98" s="38">
        <v>2</v>
      </c>
      <c r="D98" s="38">
        <v>16</v>
      </c>
      <c r="E98" s="38" t="s">
        <v>20</v>
      </c>
      <c r="F98" s="45">
        <v>80.9</v>
      </c>
      <c r="G98" s="45">
        <v>9.08</v>
      </c>
      <c r="H98" s="40">
        <f t="shared" si="3"/>
        <v>76.36</v>
      </c>
      <c r="I98" s="41">
        <v>74.59</v>
      </c>
      <c r="J98" s="42">
        <f t="shared" si="2"/>
        <v>1.769999999999996</v>
      </c>
      <c r="K98" s="38">
        <v>176</v>
      </c>
      <c r="L98" s="44"/>
      <c r="M98" s="4" t="s">
        <v>173</v>
      </c>
      <c r="N98" s="4" t="s">
        <v>144</v>
      </c>
      <c r="O98" s="3"/>
    </row>
    <row r="99" spans="2:15" ht="11.25">
      <c r="B99" s="37">
        <v>87</v>
      </c>
      <c r="C99" s="38">
        <v>2</v>
      </c>
      <c r="D99" s="38">
        <v>16</v>
      </c>
      <c r="E99" s="38" t="s">
        <v>14</v>
      </c>
      <c r="F99" s="39">
        <v>49.88</v>
      </c>
      <c r="G99" s="39">
        <v>3.2</v>
      </c>
      <c r="H99" s="40">
        <f t="shared" si="3"/>
        <v>48.28</v>
      </c>
      <c r="I99" s="41">
        <v>48.27</v>
      </c>
      <c r="J99" s="42">
        <f t="shared" si="2"/>
        <v>0.00999999999999801</v>
      </c>
      <c r="K99" s="38">
        <v>177</v>
      </c>
      <c r="L99" s="44"/>
      <c r="M99" s="3" t="s">
        <v>50</v>
      </c>
      <c r="N99" s="3" t="s">
        <v>16</v>
      </c>
      <c r="O99" s="3">
        <v>100</v>
      </c>
    </row>
    <row r="100" spans="2:15" ht="11.25">
      <c r="B100" s="37">
        <v>88</v>
      </c>
      <c r="C100" s="38">
        <v>2</v>
      </c>
      <c r="D100" s="38">
        <v>16</v>
      </c>
      <c r="E100" s="38" t="s">
        <v>14</v>
      </c>
      <c r="F100" s="39">
        <v>49.88</v>
      </c>
      <c r="G100" s="39">
        <v>3.2</v>
      </c>
      <c r="H100" s="40">
        <f t="shared" si="3"/>
        <v>48.28</v>
      </c>
      <c r="I100" s="41">
        <v>48.27</v>
      </c>
      <c r="J100" s="42">
        <f t="shared" si="2"/>
        <v>0.00999999999999801</v>
      </c>
      <c r="K100" s="38">
        <v>178</v>
      </c>
      <c r="L100" s="44"/>
      <c r="M100" s="4" t="s">
        <v>174</v>
      </c>
      <c r="N100" s="4" t="s">
        <v>192</v>
      </c>
      <c r="O100" s="3"/>
    </row>
    <row r="101" spans="2:15" ht="11.25">
      <c r="B101" s="37">
        <v>89</v>
      </c>
      <c r="C101" s="38">
        <v>2</v>
      </c>
      <c r="D101" s="38">
        <v>16</v>
      </c>
      <c r="E101" s="38" t="s">
        <v>20</v>
      </c>
      <c r="F101" s="39">
        <v>74.16</v>
      </c>
      <c r="G101" s="39">
        <v>10.23</v>
      </c>
      <c r="H101" s="40">
        <f t="shared" si="3"/>
        <v>69.045</v>
      </c>
      <c r="I101" s="41">
        <v>74.7</v>
      </c>
      <c r="J101" s="47">
        <f t="shared" si="2"/>
        <v>-5.655000000000001</v>
      </c>
      <c r="K101" s="38">
        <v>179</v>
      </c>
      <c r="L101" s="44"/>
      <c r="M101" s="4" t="s">
        <v>175</v>
      </c>
      <c r="N101" s="4" t="s">
        <v>226</v>
      </c>
      <c r="O101" s="3"/>
    </row>
    <row r="102" spans="2:15" ht="11.25">
      <c r="B102" s="37">
        <v>90</v>
      </c>
      <c r="C102" s="38">
        <v>2</v>
      </c>
      <c r="D102" s="38">
        <v>16</v>
      </c>
      <c r="E102" s="38" t="s">
        <v>14</v>
      </c>
      <c r="F102" s="39">
        <v>46.13</v>
      </c>
      <c r="G102" s="39">
        <v>3.2</v>
      </c>
      <c r="H102" s="40">
        <f t="shared" si="3"/>
        <v>44.53</v>
      </c>
      <c r="I102" s="41">
        <v>44.17</v>
      </c>
      <c r="J102" s="42">
        <f>IF((H102&lt;&gt;0)*AND(I102&lt;&gt;0),H102-I102,"-")</f>
        <v>0.35999999999999943</v>
      </c>
      <c r="K102" s="38">
        <v>180</v>
      </c>
      <c r="L102" s="44"/>
      <c r="M102" s="4" t="s">
        <v>175</v>
      </c>
      <c r="N102" s="4" t="s">
        <v>226</v>
      </c>
      <c r="O102" s="3"/>
    </row>
    <row r="103" spans="2:15" ht="11.25">
      <c r="B103" s="37">
        <v>109</v>
      </c>
      <c r="C103" s="38">
        <v>1</v>
      </c>
      <c r="D103" s="38">
        <v>2</v>
      </c>
      <c r="E103" s="38" t="s">
        <v>14</v>
      </c>
      <c r="F103" s="45">
        <v>46.16</v>
      </c>
      <c r="G103" s="45">
        <v>3.2</v>
      </c>
      <c r="H103" s="40">
        <f aca="true" t="shared" si="4" ref="H103:H167">F103-G103/2</f>
        <v>44.559999999999995</v>
      </c>
      <c r="I103" s="41">
        <v>44.56</v>
      </c>
      <c r="J103" s="42">
        <f aca="true" t="shared" si="5" ref="J103:J123">IF((H103&lt;&gt;0)*AND(I103&lt;&gt;0),H103-I103,"-")</f>
        <v>-7.105427357601002E-15</v>
      </c>
      <c r="K103" s="43">
        <v>1</v>
      </c>
      <c r="L103" s="44"/>
      <c r="M103" s="4"/>
      <c r="N103" s="3"/>
      <c r="O103" s="3"/>
    </row>
    <row r="104" spans="2:15" ht="11.25">
      <c r="B104" s="37">
        <v>110</v>
      </c>
      <c r="C104" s="38">
        <v>1</v>
      </c>
      <c r="D104" s="38">
        <v>2</v>
      </c>
      <c r="E104" s="38" t="s">
        <v>20</v>
      </c>
      <c r="F104" s="39">
        <v>70.36</v>
      </c>
      <c r="G104" s="39">
        <v>6.58</v>
      </c>
      <c r="H104" s="40">
        <f t="shared" si="4"/>
        <v>67.07</v>
      </c>
      <c r="I104" s="41">
        <v>67.07</v>
      </c>
      <c r="J104" s="42">
        <f t="shared" si="5"/>
        <v>0</v>
      </c>
      <c r="K104" s="43">
        <v>2</v>
      </c>
      <c r="L104" s="44"/>
      <c r="M104" s="4"/>
      <c r="N104" s="3"/>
      <c r="O104" s="3"/>
    </row>
    <row r="105" spans="2:15" ht="11.25">
      <c r="B105" s="37">
        <v>111</v>
      </c>
      <c r="C105" s="38">
        <v>1</v>
      </c>
      <c r="D105" s="38">
        <v>2</v>
      </c>
      <c r="E105" s="38" t="s">
        <v>14</v>
      </c>
      <c r="F105" s="45">
        <v>46.16</v>
      </c>
      <c r="G105" s="45">
        <v>3.2</v>
      </c>
      <c r="H105" s="40">
        <f t="shared" si="4"/>
        <v>44.559999999999995</v>
      </c>
      <c r="I105" s="41">
        <v>44</v>
      </c>
      <c r="J105" s="42">
        <f t="shared" si="5"/>
        <v>0.5599999999999952</v>
      </c>
      <c r="K105" s="44">
        <v>3</v>
      </c>
      <c r="L105" s="44"/>
      <c r="M105" s="4" t="s">
        <v>230</v>
      </c>
      <c r="N105" s="4" t="s">
        <v>16</v>
      </c>
      <c r="O105" s="4" t="s">
        <v>222</v>
      </c>
    </row>
    <row r="106" spans="2:16" ht="11.25">
      <c r="B106" s="37">
        <v>112</v>
      </c>
      <c r="C106" s="38">
        <v>1</v>
      </c>
      <c r="D106" s="38">
        <v>2</v>
      </c>
      <c r="E106" s="38" t="s">
        <v>14</v>
      </c>
      <c r="F106" s="45">
        <v>46.16</v>
      </c>
      <c r="G106" s="45">
        <v>3.2</v>
      </c>
      <c r="H106" s="40">
        <f t="shared" si="4"/>
        <v>44.559999999999995</v>
      </c>
      <c r="I106" s="41">
        <v>44.17</v>
      </c>
      <c r="J106" s="42">
        <f t="shared" si="5"/>
        <v>0.38999999999999346</v>
      </c>
      <c r="K106" s="38">
        <v>4</v>
      </c>
      <c r="L106" s="44"/>
      <c r="M106" s="3" t="s">
        <v>51</v>
      </c>
      <c r="N106" s="3" t="s">
        <v>52</v>
      </c>
      <c r="O106" s="3">
        <v>100</v>
      </c>
      <c r="P106" s="73" t="s">
        <v>250</v>
      </c>
    </row>
    <row r="107" spans="2:16" ht="22.5">
      <c r="B107" s="37">
        <v>113</v>
      </c>
      <c r="C107" s="38">
        <v>1</v>
      </c>
      <c r="D107" s="38">
        <v>2</v>
      </c>
      <c r="E107" s="38" t="s">
        <v>20</v>
      </c>
      <c r="F107" s="39">
        <v>81.04</v>
      </c>
      <c r="G107" s="39">
        <v>9.29</v>
      </c>
      <c r="H107" s="40">
        <f t="shared" si="4"/>
        <v>76.39500000000001</v>
      </c>
      <c r="I107" s="41">
        <v>75.46</v>
      </c>
      <c r="J107" s="42">
        <f t="shared" si="5"/>
        <v>0.9350000000000165</v>
      </c>
      <c r="K107" s="38">
        <v>5</v>
      </c>
      <c r="L107" s="46"/>
      <c r="M107" s="3" t="s">
        <v>53</v>
      </c>
      <c r="N107" s="3" t="s">
        <v>16</v>
      </c>
      <c r="O107" s="3">
        <v>100</v>
      </c>
      <c r="P107" s="9" t="s">
        <v>245</v>
      </c>
    </row>
    <row r="108" spans="2:16" ht="22.5">
      <c r="B108" s="37">
        <v>114</v>
      </c>
      <c r="C108" s="38">
        <v>1</v>
      </c>
      <c r="D108" s="38">
        <v>2</v>
      </c>
      <c r="E108" s="38" t="s">
        <v>14</v>
      </c>
      <c r="F108" s="39">
        <v>46.13</v>
      </c>
      <c r="G108" s="39">
        <v>3.2</v>
      </c>
      <c r="H108" s="40">
        <f t="shared" si="4"/>
        <v>44.53</v>
      </c>
      <c r="I108" s="41">
        <v>44.17</v>
      </c>
      <c r="J108" s="42">
        <f t="shared" si="5"/>
        <v>0.35999999999999943</v>
      </c>
      <c r="K108" s="38">
        <v>6</v>
      </c>
      <c r="L108" s="44"/>
      <c r="M108" s="6" t="s">
        <v>53</v>
      </c>
      <c r="N108" s="3" t="s">
        <v>16</v>
      </c>
      <c r="O108" s="3">
        <v>100</v>
      </c>
      <c r="P108" s="9" t="s">
        <v>245</v>
      </c>
    </row>
    <row r="109" spans="2:15" ht="11.25">
      <c r="B109" s="37">
        <v>115</v>
      </c>
      <c r="C109" s="38">
        <v>1</v>
      </c>
      <c r="D109" s="38">
        <v>3</v>
      </c>
      <c r="E109" s="38" t="s">
        <v>14</v>
      </c>
      <c r="F109" s="39">
        <v>46.13</v>
      </c>
      <c r="G109" s="39">
        <v>3.2</v>
      </c>
      <c r="H109" s="40">
        <f t="shared" si="4"/>
        <v>44.53</v>
      </c>
      <c r="I109" s="41">
        <v>40.25</v>
      </c>
      <c r="J109" s="54">
        <f t="shared" si="5"/>
        <v>4.280000000000001</v>
      </c>
      <c r="K109" s="38">
        <v>7</v>
      </c>
      <c r="L109" s="46"/>
      <c r="M109" s="3" t="s">
        <v>54</v>
      </c>
      <c r="N109" s="3" t="s">
        <v>16</v>
      </c>
      <c r="O109" s="3">
        <v>100</v>
      </c>
    </row>
    <row r="110" spans="2:16" ht="11.25">
      <c r="B110" s="37">
        <v>116</v>
      </c>
      <c r="C110" s="38">
        <v>1</v>
      </c>
      <c r="D110" s="38">
        <v>3</v>
      </c>
      <c r="E110" s="38" t="s">
        <v>20</v>
      </c>
      <c r="F110" s="39">
        <v>70.36</v>
      </c>
      <c r="G110" s="39">
        <v>6.58</v>
      </c>
      <c r="H110" s="40">
        <f t="shared" si="4"/>
        <v>67.07</v>
      </c>
      <c r="I110" s="41">
        <v>72.84</v>
      </c>
      <c r="J110" s="47">
        <f t="shared" si="5"/>
        <v>-5.77000000000001</v>
      </c>
      <c r="K110" s="38">
        <v>8</v>
      </c>
      <c r="L110" s="44"/>
      <c r="M110" s="3" t="s">
        <v>55</v>
      </c>
      <c r="N110" s="3" t="s">
        <v>56</v>
      </c>
      <c r="O110" s="3">
        <v>100</v>
      </c>
      <c r="P110" s="64" t="s">
        <v>249</v>
      </c>
    </row>
    <row r="111" spans="2:15" ht="22.5">
      <c r="B111" s="37">
        <v>117</v>
      </c>
      <c r="C111" s="38">
        <v>1</v>
      </c>
      <c r="D111" s="38">
        <v>3</v>
      </c>
      <c r="E111" s="38" t="s">
        <v>14</v>
      </c>
      <c r="F111" s="39">
        <v>46.16</v>
      </c>
      <c r="G111" s="39">
        <v>3.2</v>
      </c>
      <c r="H111" s="40">
        <f t="shared" si="4"/>
        <v>44.559999999999995</v>
      </c>
      <c r="I111" s="41">
        <v>44</v>
      </c>
      <c r="J111" s="42">
        <f t="shared" si="5"/>
        <v>0.5599999999999952</v>
      </c>
      <c r="K111" s="38">
        <v>9</v>
      </c>
      <c r="L111" s="46"/>
      <c r="M111" s="3" t="s">
        <v>57</v>
      </c>
      <c r="N111" s="3" t="s">
        <v>16</v>
      </c>
      <c r="O111" s="3">
        <v>100</v>
      </c>
    </row>
    <row r="112" spans="2:15" ht="11.25">
      <c r="B112" s="37">
        <v>118</v>
      </c>
      <c r="C112" s="38">
        <v>1</v>
      </c>
      <c r="D112" s="38">
        <v>3</v>
      </c>
      <c r="E112" s="38" t="s">
        <v>14</v>
      </c>
      <c r="F112" s="39">
        <v>46.16</v>
      </c>
      <c r="G112" s="39">
        <v>3.2</v>
      </c>
      <c r="H112" s="40">
        <f t="shared" si="4"/>
        <v>44.559999999999995</v>
      </c>
      <c r="I112" s="41">
        <v>44.17</v>
      </c>
      <c r="J112" s="42">
        <f t="shared" si="5"/>
        <v>0.38999999999999346</v>
      </c>
      <c r="K112" s="38">
        <v>10</v>
      </c>
      <c r="L112" s="46"/>
      <c r="M112" s="3" t="s">
        <v>58</v>
      </c>
      <c r="N112" s="3" t="s">
        <v>16</v>
      </c>
      <c r="O112" s="3">
        <v>100</v>
      </c>
    </row>
    <row r="113" spans="2:15" ht="11.25">
      <c r="B113" s="37">
        <v>119</v>
      </c>
      <c r="C113" s="38">
        <v>1</v>
      </c>
      <c r="D113" s="38">
        <v>3</v>
      </c>
      <c r="E113" s="38" t="s">
        <v>20</v>
      </c>
      <c r="F113" s="39">
        <v>81.04</v>
      </c>
      <c r="G113" s="39">
        <v>9.29</v>
      </c>
      <c r="H113" s="40">
        <f t="shared" si="4"/>
        <v>76.39500000000001</v>
      </c>
      <c r="I113" s="41">
        <v>75.46</v>
      </c>
      <c r="J113" s="42">
        <f t="shared" si="5"/>
        <v>0.9350000000000165</v>
      </c>
      <c r="K113" s="38">
        <v>11</v>
      </c>
      <c r="L113" s="46"/>
      <c r="M113" s="3" t="s">
        <v>59</v>
      </c>
      <c r="N113" s="3" t="s">
        <v>16</v>
      </c>
      <c r="O113" s="3">
        <v>100</v>
      </c>
    </row>
    <row r="114" spans="2:15" ht="11.25">
      <c r="B114" s="37">
        <v>120</v>
      </c>
      <c r="C114" s="38">
        <v>1</v>
      </c>
      <c r="D114" s="38">
        <v>3</v>
      </c>
      <c r="E114" s="38" t="s">
        <v>14</v>
      </c>
      <c r="F114" s="39">
        <v>46.13</v>
      </c>
      <c r="G114" s="39">
        <v>3.2</v>
      </c>
      <c r="H114" s="40">
        <f t="shared" si="4"/>
        <v>44.53</v>
      </c>
      <c r="I114" s="41">
        <v>43.98</v>
      </c>
      <c r="J114" s="42">
        <f t="shared" si="5"/>
        <v>0.5500000000000043</v>
      </c>
      <c r="K114" s="38">
        <v>12</v>
      </c>
      <c r="L114" s="46"/>
      <c r="M114" s="5" t="s">
        <v>134</v>
      </c>
      <c r="N114" s="5" t="s">
        <v>16</v>
      </c>
      <c r="O114" s="5">
        <v>100</v>
      </c>
    </row>
    <row r="115" spans="2:15" ht="11.25">
      <c r="B115" s="37">
        <v>121</v>
      </c>
      <c r="C115" s="38">
        <v>1</v>
      </c>
      <c r="D115" s="38">
        <v>4</v>
      </c>
      <c r="E115" s="38" t="s">
        <v>14</v>
      </c>
      <c r="F115" s="39">
        <v>46.13</v>
      </c>
      <c r="G115" s="39">
        <v>3.2</v>
      </c>
      <c r="H115" s="40">
        <f t="shared" si="4"/>
        <v>44.53</v>
      </c>
      <c r="I115" s="41">
        <v>44.08</v>
      </c>
      <c r="J115" s="42">
        <f t="shared" si="5"/>
        <v>0.45000000000000284</v>
      </c>
      <c r="K115" s="38">
        <v>13</v>
      </c>
      <c r="L115" s="46"/>
      <c r="M115" s="3" t="s">
        <v>60</v>
      </c>
      <c r="N115" s="3" t="s">
        <v>16</v>
      </c>
      <c r="O115" s="3">
        <v>100</v>
      </c>
    </row>
    <row r="116" spans="2:15" ht="11.25">
      <c r="B116" s="37">
        <v>122</v>
      </c>
      <c r="C116" s="38">
        <v>1</v>
      </c>
      <c r="D116" s="38">
        <v>4</v>
      </c>
      <c r="E116" s="38" t="s">
        <v>20</v>
      </c>
      <c r="F116" s="39">
        <v>70.36</v>
      </c>
      <c r="G116" s="39">
        <v>6.58</v>
      </c>
      <c r="H116" s="40">
        <f t="shared" si="4"/>
        <v>67.07</v>
      </c>
      <c r="I116" s="41">
        <v>72.84</v>
      </c>
      <c r="J116" s="47">
        <f t="shared" si="5"/>
        <v>-5.77000000000001</v>
      </c>
      <c r="K116" s="38">
        <v>14</v>
      </c>
      <c r="L116" s="46"/>
      <c r="M116" s="5" t="s">
        <v>135</v>
      </c>
      <c r="N116" s="3" t="s">
        <v>16</v>
      </c>
      <c r="O116" s="3">
        <v>100</v>
      </c>
    </row>
    <row r="117" spans="2:15" ht="11.25">
      <c r="B117" s="37">
        <v>123</v>
      </c>
      <c r="C117" s="38">
        <v>1</v>
      </c>
      <c r="D117" s="38">
        <v>4</v>
      </c>
      <c r="E117" s="38" t="s">
        <v>14</v>
      </c>
      <c r="F117" s="39">
        <v>46.16</v>
      </c>
      <c r="G117" s="39">
        <v>3.2</v>
      </c>
      <c r="H117" s="40">
        <f t="shared" si="4"/>
        <v>44.559999999999995</v>
      </c>
      <c r="I117" s="41">
        <v>44</v>
      </c>
      <c r="J117" s="42">
        <f t="shared" si="5"/>
        <v>0.5599999999999952</v>
      </c>
      <c r="K117" s="38">
        <v>15</v>
      </c>
      <c r="L117" s="46"/>
      <c r="M117" s="3" t="s">
        <v>61</v>
      </c>
      <c r="N117" s="3" t="s">
        <v>16</v>
      </c>
      <c r="O117" s="3">
        <v>100</v>
      </c>
    </row>
    <row r="118" spans="2:15" ht="11.25">
      <c r="B118" s="37">
        <v>124</v>
      </c>
      <c r="C118" s="38">
        <v>1</v>
      </c>
      <c r="D118" s="38">
        <v>4</v>
      </c>
      <c r="E118" s="38" t="s">
        <v>14</v>
      </c>
      <c r="F118" s="39">
        <v>46.16</v>
      </c>
      <c r="G118" s="39">
        <v>3.2</v>
      </c>
      <c r="H118" s="40">
        <f t="shared" si="4"/>
        <v>44.559999999999995</v>
      </c>
      <c r="I118" s="41">
        <v>44</v>
      </c>
      <c r="J118" s="42">
        <f t="shared" si="5"/>
        <v>0.5599999999999952</v>
      </c>
      <c r="K118" s="38">
        <v>16</v>
      </c>
      <c r="L118" s="46"/>
      <c r="M118" s="3" t="s">
        <v>62</v>
      </c>
      <c r="N118" s="3" t="s">
        <v>16</v>
      </c>
      <c r="O118" s="3">
        <v>100</v>
      </c>
    </row>
    <row r="119" spans="2:16" ht="191.25">
      <c r="B119" s="37">
        <v>125</v>
      </c>
      <c r="C119" s="38">
        <v>1</v>
      </c>
      <c r="D119" s="38">
        <v>4</v>
      </c>
      <c r="E119" s="38" t="s">
        <v>20</v>
      </c>
      <c r="F119" s="39">
        <v>81.04</v>
      </c>
      <c r="G119" s="39">
        <v>9.25</v>
      </c>
      <c r="H119" s="40">
        <f t="shared" si="4"/>
        <v>76.415</v>
      </c>
      <c r="I119" s="41">
        <v>75.46</v>
      </c>
      <c r="J119" s="42">
        <f t="shared" si="5"/>
        <v>0.9550000000000125</v>
      </c>
      <c r="K119" s="44">
        <v>17</v>
      </c>
      <c r="L119" s="70"/>
      <c r="M119" s="11" t="s">
        <v>202</v>
      </c>
      <c r="N119" s="19" t="s">
        <v>203</v>
      </c>
      <c r="O119" s="11">
        <v>100</v>
      </c>
      <c r="P119" s="21" t="s">
        <v>238</v>
      </c>
    </row>
    <row r="120" spans="2:15" ht="11.25">
      <c r="B120" s="37">
        <v>126</v>
      </c>
      <c r="C120" s="38">
        <v>1</v>
      </c>
      <c r="D120" s="38">
        <v>4</v>
      </c>
      <c r="E120" s="38" t="s">
        <v>14</v>
      </c>
      <c r="F120" s="39">
        <v>46.13</v>
      </c>
      <c r="G120" s="39">
        <v>3.2</v>
      </c>
      <c r="H120" s="40">
        <f t="shared" si="4"/>
        <v>44.53</v>
      </c>
      <c r="I120" s="41">
        <v>43.98</v>
      </c>
      <c r="J120" s="42">
        <f t="shared" si="5"/>
        <v>0.5500000000000043</v>
      </c>
      <c r="K120" s="38">
        <v>18</v>
      </c>
      <c r="L120" s="46"/>
      <c r="M120" s="3" t="s">
        <v>63</v>
      </c>
      <c r="N120" s="3" t="s">
        <v>16</v>
      </c>
      <c r="O120" s="3">
        <v>100</v>
      </c>
    </row>
    <row r="121" spans="2:16" ht="11.25">
      <c r="B121" s="37">
        <v>127</v>
      </c>
      <c r="C121" s="38">
        <v>1</v>
      </c>
      <c r="D121" s="38">
        <v>5</v>
      </c>
      <c r="E121" s="38" t="s">
        <v>14</v>
      </c>
      <c r="F121" s="39">
        <v>46.13</v>
      </c>
      <c r="G121" s="39">
        <v>3.2</v>
      </c>
      <c r="H121" s="40">
        <f t="shared" si="4"/>
        <v>44.53</v>
      </c>
      <c r="I121" s="41">
        <v>44.08</v>
      </c>
      <c r="J121" s="42">
        <f t="shared" si="5"/>
        <v>0.45000000000000284</v>
      </c>
      <c r="K121" s="38">
        <v>19</v>
      </c>
      <c r="L121" s="72"/>
      <c r="M121" s="3" t="s">
        <v>64</v>
      </c>
      <c r="N121" s="3" t="s">
        <v>65</v>
      </c>
      <c r="O121" s="3">
        <v>100</v>
      </c>
      <c r="P121" s="64" t="s">
        <v>248</v>
      </c>
    </row>
    <row r="122" spans="2:16" ht="56.25">
      <c r="B122" s="37">
        <v>128</v>
      </c>
      <c r="C122" s="38">
        <v>1</v>
      </c>
      <c r="D122" s="38">
        <v>5</v>
      </c>
      <c r="E122" s="38" t="s">
        <v>20</v>
      </c>
      <c r="F122" s="39">
        <v>70.36</v>
      </c>
      <c r="G122" s="39">
        <v>6.58</v>
      </c>
      <c r="H122" s="40">
        <f t="shared" si="4"/>
        <v>67.07</v>
      </c>
      <c r="I122" s="41">
        <v>72.7</v>
      </c>
      <c r="J122" s="47">
        <f t="shared" si="5"/>
        <v>-5.63000000000001</v>
      </c>
      <c r="K122" s="38">
        <v>20</v>
      </c>
      <c r="L122" s="68"/>
      <c r="M122" s="3" t="s">
        <v>66</v>
      </c>
      <c r="N122" s="16" t="s">
        <v>136</v>
      </c>
      <c r="O122" s="3">
        <v>100</v>
      </c>
      <c r="P122" s="9" t="s">
        <v>236</v>
      </c>
    </row>
    <row r="123" spans="2:16" ht="22.5">
      <c r="B123" s="37">
        <v>129</v>
      </c>
      <c r="C123" s="38">
        <v>1</v>
      </c>
      <c r="D123" s="38">
        <v>5</v>
      </c>
      <c r="E123" s="38" t="s">
        <v>14</v>
      </c>
      <c r="F123" s="39">
        <v>46.16</v>
      </c>
      <c r="G123" s="39">
        <v>3.2</v>
      </c>
      <c r="H123" s="40">
        <f t="shared" si="4"/>
        <v>44.559999999999995</v>
      </c>
      <c r="I123" s="41">
        <v>44</v>
      </c>
      <c r="J123" s="42">
        <f t="shared" si="5"/>
        <v>0.5599999999999952</v>
      </c>
      <c r="K123" s="38">
        <v>21</v>
      </c>
      <c r="L123" s="68"/>
      <c r="M123" s="3" t="s">
        <v>67</v>
      </c>
      <c r="N123" s="16" t="s">
        <v>137</v>
      </c>
      <c r="O123" s="3">
        <v>100</v>
      </c>
      <c r="P123" s="9" t="s">
        <v>245</v>
      </c>
    </row>
    <row r="124" spans="2:16" ht="56.25">
      <c r="B124" s="37">
        <v>130</v>
      </c>
      <c r="C124" s="38">
        <v>1</v>
      </c>
      <c r="D124" s="38">
        <v>5</v>
      </c>
      <c r="E124" s="38" t="s">
        <v>14</v>
      </c>
      <c r="F124" s="39">
        <v>46.16</v>
      </c>
      <c r="G124" s="39">
        <v>3.2</v>
      </c>
      <c r="H124" s="40">
        <f t="shared" si="4"/>
        <v>44.559999999999995</v>
      </c>
      <c r="I124" s="41">
        <v>44</v>
      </c>
      <c r="J124" s="42">
        <f>IF((H124&lt;&gt;0)*AND(I124&lt;&gt;0),H124-I124,"-")</f>
        <v>0.5599999999999952</v>
      </c>
      <c r="K124" s="38">
        <v>22</v>
      </c>
      <c r="L124" s="68"/>
      <c r="M124" s="3" t="s">
        <v>126</v>
      </c>
      <c r="N124" s="16" t="s">
        <v>127</v>
      </c>
      <c r="O124" s="3">
        <v>100</v>
      </c>
      <c r="P124" s="9" t="s">
        <v>236</v>
      </c>
    </row>
    <row r="125" spans="2:16" ht="11.25">
      <c r="B125" s="37">
        <v>131</v>
      </c>
      <c r="C125" s="38">
        <v>1</v>
      </c>
      <c r="D125" s="38">
        <v>5</v>
      </c>
      <c r="E125" s="38" t="s">
        <v>20</v>
      </c>
      <c r="F125" s="39">
        <v>81.04</v>
      </c>
      <c r="G125" s="39">
        <v>6.29</v>
      </c>
      <c r="H125" s="40">
        <f t="shared" si="4"/>
        <v>77.89500000000001</v>
      </c>
      <c r="I125" s="82">
        <v>125.94</v>
      </c>
      <c r="J125" s="84">
        <f>H125+H126-I125</f>
        <v>-3.5149999999999864</v>
      </c>
      <c r="K125" s="38">
        <v>23</v>
      </c>
      <c r="L125" s="46"/>
      <c r="M125" s="85" t="s">
        <v>68</v>
      </c>
      <c r="N125" s="85" t="s">
        <v>69</v>
      </c>
      <c r="O125" s="86">
        <v>100</v>
      </c>
      <c r="P125" s="9" t="s">
        <v>244</v>
      </c>
    </row>
    <row r="126" spans="2:15" ht="11.25">
      <c r="B126" s="37">
        <v>132</v>
      </c>
      <c r="C126" s="38">
        <v>1</v>
      </c>
      <c r="D126" s="38">
        <v>5</v>
      </c>
      <c r="E126" s="38" t="s">
        <v>14</v>
      </c>
      <c r="F126" s="39">
        <v>46.13</v>
      </c>
      <c r="G126" s="39">
        <v>3.2</v>
      </c>
      <c r="H126" s="40">
        <f t="shared" si="4"/>
        <v>44.53</v>
      </c>
      <c r="I126" s="83"/>
      <c r="J126" s="84"/>
      <c r="K126" s="38">
        <v>24</v>
      </c>
      <c r="L126" s="44"/>
      <c r="M126" s="85"/>
      <c r="N126" s="85"/>
      <c r="O126" s="86"/>
    </row>
    <row r="127" spans="2:15" ht="11.25">
      <c r="B127" s="37">
        <v>133</v>
      </c>
      <c r="C127" s="38">
        <v>1</v>
      </c>
      <c r="D127" s="38">
        <v>6</v>
      </c>
      <c r="E127" s="38" t="s">
        <v>14</v>
      </c>
      <c r="F127" s="39">
        <v>46.13</v>
      </c>
      <c r="G127" s="39">
        <v>3.2</v>
      </c>
      <c r="H127" s="40">
        <f t="shared" si="4"/>
        <v>44.53</v>
      </c>
      <c r="I127" s="41">
        <v>44.08</v>
      </c>
      <c r="J127" s="42">
        <f>IF((H127&lt;&gt;0)*AND(I127&lt;&gt;0),H127-I127,"-")</f>
        <v>0.45000000000000284</v>
      </c>
      <c r="K127" s="38">
        <v>25</v>
      </c>
      <c r="L127" s="44"/>
      <c r="M127" s="5" t="s">
        <v>138</v>
      </c>
      <c r="N127" s="5" t="s">
        <v>16</v>
      </c>
      <c r="O127" s="5">
        <v>100</v>
      </c>
    </row>
    <row r="128" spans="2:15" ht="11.25">
      <c r="B128" s="37">
        <v>134</v>
      </c>
      <c r="C128" s="38">
        <v>1</v>
      </c>
      <c r="D128" s="38">
        <v>6</v>
      </c>
      <c r="E128" s="38" t="s">
        <v>20</v>
      </c>
      <c r="F128" s="39">
        <v>70.36</v>
      </c>
      <c r="G128" s="39">
        <v>6.58</v>
      </c>
      <c r="H128" s="40">
        <f t="shared" si="4"/>
        <v>67.07</v>
      </c>
      <c r="I128" s="41">
        <v>72.84</v>
      </c>
      <c r="J128" s="47">
        <f aca="true" t="shared" si="6" ref="J128:J189">IF((H128&lt;&gt;0)*AND(I128&lt;&gt;0),H128-I128,"-")</f>
        <v>-5.77000000000001</v>
      </c>
      <c r="K128" s="44">
        <v>26</v>
      </c>
      <c r="L128" s="46"/>
      <c r="M128" s="3" t="s">
        <v>70</v>
      </c>
      <c r="N128" s="3" t="s">
        <v>16</v>
      </c>
      <c r="O128" s="3">
        <v>100</v>
      </c>
    </row>
    <row r="129" spans="2:15" ht="11.25">
      <c r="B129" s="37">
        <v>135</v>
      </c>
      <c r="C129" s="38">
        <v>1</v>
      </c>
      <c r="D129" s="38">
        <v>6</v>
      </c>
      <c r="E129" s="38" t="s">
        <v>14</v>
      </c>
      <c r="F129" s="39">
        <v>46.16</v>
      </c>
      <c r="G129" s="39">
        <v>3.2</v>
      </c>
      <c r="H129" s="40">
        <f t="shared" si="4"/>
        <v>44.559999999999995</v>
      </c>
      <c r="I129" s="41">
        <v>44</v>
      </c>
      <c r="J129" s="42">
        <f t="shared" si="6"/>
        <v>0.5599999999999952</v>
      </c>
      <c r="K129" s="38">
        <v>27</v>
      </c>
      <c r="L129" s="46"/>
      <c r="M129" s="3" t="s">
        <v>122</v>
      </c>
      <c r="N129" s="3" t="s">
        <v>16</v>
      </c>
      <c r="O129" s="3">
        <v>100</v>
      </c>
    </row>
    <row r="130" spans="2:15" ht="11.25">
      <c r="B130" s="37">
        <v>136</v>
      </c>
      <c r="C130" s="38">
        <v>1</v>
      </c>
      <c r="D130" s="38">
        <v>6</v>
      </c>
      <c r="E130" s="38" t="s">
        <v>14</v>
      </c>
      <c r="F130" s="39">
        <v>46.16</v>
      </c>
      <c r="G130" s="39">
        <v>3.2</v>
      </c>
      <c r="H130" s="40">
        <f t="shared" si="4"/>
        <v>44.559999999999995</v>
      </c>
      <c r="I130" s="41">
        <v>44</v>
      </c>
      <c r="J130" s="42">
        <f t="shared" si="6"/>
        <v>0.5599999999999952</v>
      </c>
      <c r="K130" s="38">
        <v>28</v>
      </c>
      <c r="L130" s="46"/>
      <c r="M130" s="5" t="s">
        <v>181</v>
      </c>
      <c r="N130" s="3" t="s">
        <v>16</v>
      </c>
      <c r="O130" s="3">
        <v>100</v>
      </c>
    </row>
    <row r="131" spans="2:15" ht="11.25">
      <c r="B131" s="37">
        <v>137</v>
      </c>
      <c r="C131" s="38">
        <v>1</v>
      </c>
      <c r="D131" s="38">
        <v>6</v>
      </c>
      <c r="E131" s="38" t="s">
        <v>20</v>
      </c>
      <c r="F131" s="39">
        <v>81.04</v>
      </c>
      <c r="G131" s="39">
        <v>9.29</v>
      </c>
      <c r="H131" s="40">
        <f t="shared" si="4"/>
        <v>76.39500000000001</v>
      </c>
      <c r="I131" s="41">
        <v>74.7</v>
      </c>
      <c r="J131" s="42">
        <f t="shared" si="6"/>
        <v>1.6950000000000074</v>
      </c>
      <c r="K131" s="38">
        <v>29</v>
      </c>
      <c r="L131" s="46"/>
      <c r="M131" s="3" t="s">
        <v>71</v>
      </c>
      <c r="N131" s="3" t="s">
        <v>16</v>
      </c>
      <c r="O131" s="3">
        <v>100</v>
      </c>
    </row>
    <row r="132" spans="2:15" ht="11.25">
      <c r="B132" s="37">
        <v>138</v>
      </c>
      <c r="C132" s="38">
        <v>1</v>
      </c>
      <c r="D132" s="38">
        <v>6</v>
      </c>
      <c r="E132" s="38" t="s">
        <v>14</v>
      </c>
      <c r="F132" s="39">
        <v>46.13</v>
      </c>
      <c r="G132" s="39">
        <v>3.2</v>
      </c>
      <c r="H132" s="40">
        <f t="shared" si="4"/>
        <v>44.53</v>
      </c>
      <c r="I132" s="41">
        <v>44.17</v>
      </c>
      <c r="J132" s="42">
        <f t="shared" si="6"/>
        <v>0.35999999999999943</v>
      </c>
      <c r="K132" s="38">
        <v>30</v>
      </c>
      <c r="L132" s="46"/>
      <c r="M132" s="5" t="s">
        <v>139</v>
      </c>
      <c r="N132" s="3" t="s">
        <v>16</v>
      </c>
      <c r="O132" s="5">
        <v>100</v>
      </c>
    </row>
    <row r="133" spans="2:15" ht="22.5">
      <c r="B133" s="37">
        <v>139</v>
      </c>
      <c r="C133" s="38">
        <v>1</v>
      </c>
      <c r="D133" s="38">
        <v>7</v>
      </c>
      <c r="E133" s="38" t="s">
        <v>14</v>
      </c>
      <c r="F133" s="39">
        <v>46.13</v>
      </c>
      <c r="G133" s="39">
        <v>3.2</v>
      </c>
      <c r="H133" s="40">
        <f t="shared" si="4"/>
        <v>44.53</v>
      </c>
      <c r="I133" s="41">
        <v>44.17</v>
      </c>
      <c r="J133" s="42">
        <f t="shared" si="6"/>
        <v>0.35999999999999943</v>
      </c>
      <c r="K133" s="38">
        <v>31</v>
      </c>
      <c r="L133" s="46"/>
      <c r="M133" s="5" t="s">
        <v>184</v>
      </c>
      <c r="N133" s="5" t="s">
        <v>218</v>
      </c>
      <c r="O133" s="4">
        <v>100</v>
      </c>
    </row>
    <row r="134" spans="2:15" ht="11.25">
      <c r="B134" s="37">
        <v>140</v>
      </c>
      <c r="C134" s="38">
        <v>1</v>
      </c>
      <c r="D134" s="38">
        <v>7</v>
      </c>
      <c r="E134" s="38" t="s">
        <v>20</v>
      </c>
      <c r="F134" s="39">
        <v>70.66</v>
      </c>
      <c r="G134" s="39">
        <v>6.58</v>
      </c>
      <c r="H134" s="40">
        <f t="shared" si="4"/>
        <v>67.36999999999999</v>
      </c>
      <c r="I134" s="41">
        <v>72.84</v>
      </c>
      <c r="J134" s="47">
        <f t="shared" si="6"/>
        <v>-5.470000000000013</v>
      </c>
      <c r="K134" s="38">
        <v>32</v>
      </c>
      <c r="L134" s="46"/>
      <c r="M134" s="3" t="s">
        <v>72</v>
      </c>
      <c r="N134" s="3" t="s">
        <v>16</v>
      </c>
      <c r="O134" s="3">
        <v>100</v>
      </c>
    </row>
    <row r="135" spans="2:15" ht="11.25">
      <c r="B135" s="37">
        <v>141</v>
      </c>
      <c r="C135" s="38">
        <v>1</v>
      </c>
      <c r="D135" s="38">
        <v>7</v>
      </c>
      <c r="E135" s="38" t="s">
        <v>14</v>
      </c>
      <c r="F135" s="39">
        <v>46.16</v>
      </c>
      <c r="G135" s="39">
        <v>3.2</v>
      </c>
      <c r="H135" s="40">
        <f t="shared" si="4"/>
        <v>44.559999999999995</v>
      </c>
      <c r="I135" s="41">
        <v>44</v>
      </c>
      <c r="J135" s="42">
        <f t="shared" si="6"/>
        <v>0.5599999999999952</v>
      </c>
      <c r="K135" s="38">
        <v>33</v>
      </c>
      <c r="L135" s="46"/>
      <c r="M135" s="3" t="s">
        <v>73</v>
      </c>
      <c r="N135" s="3" t="s">
        <v>16</v>
      </c>
      <c r="O135" s="3">
        <v>100</v>
      </c>
    </row>
    <row r="136" spans="2:15" ht="22.5">
      <c r="B136" s="37">
        <v>142</v>
      </c>
      <c r="C136" s="38">
        <v>1</v>
      </c>
      <c r="D136" s="38">
        <v>7</v>
      </c>
      <c r="E136" s="38" t="s">
        <v>14</v>
      </c>
      <c r="F136" s="39">
        <v>46.16</v>
      </c>
      <c r="G136" s="39">
        <v>3.2</v>
      </c>
      <c r="H136" s="40">
        <f t="shared" si="4"/>
        <v>44.559999999999995</v>
      </c>
      <c r="I136" s="41">
        <v>44.17</v>
      </c>
      <c r="J136" s="42">
        <f t="shared" si="6"/>
        <v>0.38999999999999346</v>
      </c>
      <c r="K136" s="38">
        <v>34</v>
      </c>
      <c r="L136" s="44"/>
      <c r="M136" s="3" t="s">
        <v>229</v>
      </c>
      <c r="N136" s="3" t="s">
        <v>16</v>
      </c>
      <c r="O136" s="3">
        <v>100</v>
      </c>
    </row>
    <row r="137" spans="2:15" ht="11.25">
      <c r="B137" s="37">
        <v>143</v>
      </c>
      <c r="C137" s="38">
        <v>1</v>
      </c>
      <c r="D137" s="38">
        <v>7</v>
      </c>
      <c r="E137" s="38" t="s">
        <v>20</v>
      </c>
      <c r="F137" s="39">
        <v>84.45</v>
      </c>
      <c r="G137" s="39">
        <v>12.7</v>
      </c>
      <c r="H137" s="40">
        <f t="shared" si="4"/>
        <v>78.10000000000001</v>
      </c>
      <c r="I137" s="41">
        <v>74.7</v>
      </c>
      <c r="J137" s="54">
        <f t="shared" si="6"/>
        <v>3.4000000000000057</v>
      </c>
      <c r="K137" s="38">
        <v>35</v>
      </c>
      <c r="L137" s="46"/>
      <c r="M137" s="3" t="s">
        <v>74</v>
      </c>
      <c r="N137" s="3" t="s">
        <v>16</v>
      </c>
      <c r="O137" s="3">
        <v>100</v>
      </c>
    </row>
    <row r="138" spans="2:16" ht="56.25">
      <c r="B138" s="37">
        <v>144</v>
      </c>
      <c r="C138" s="38">
        <v>1</v>
      </c>
      <c r="D138" s="38">
        <v>7</v>
      </c>
      <c r="E138" s="38" t="s">
        <v>14</v>
      </c>
      <c r="F138" s="39">
        <v>46.13</v>
      </c>
      <c r="G138" s="39">
        <v>3.2</v>
      </c>
      <c r="H138" s="40">
        <f t="shared" si="4"/>
        <v>44.53</v>
      </c>
      <c r="I138" s="41">
        <v>43.98</v>
      </c>
      <c r="J138" s="42">
        <f t="shared" si="6"/>
        <v>0.5500000000000043</v>
      </c>
      <c r="K138" s="38">
        <v>36</v>
      </c>
      <c r="L138" s="68"/>
      <c r="M138" s="5" t="s">
        <v>140</v>
      </c>
      <c r="N138" s="15" t="s">
        <v>205</v>
      </c>
      <c r="O138" s="5">
        <v>100</v>
      </c>
      <c r="P138" s="9" t="s">
        <v>236</v>
      </c>
    </row>
    <row r="139" spans="2:15" ht="11.25">
      <c r="B139" s="37">
        <v>145</v>
      </c>
      <c r="C139" s="38">
        <v>1</v>
      </c>
      <c r="D139" s="38">
        <v>8</v>
      </c>
      <c r="E139" s="38" t="s">
        <v>14</v>
      </c>
      <c r="F139" s="39">
        <v>46.13</v>
      </c>
      <c r="G139" s="39">
        <v>3.2</v>
      </c>
      <c r="H139" s="40">
        <f t="shared" si="4"/>
        <v>44.53</v>
      </c>
      <c r="I139" s="41">
        <v>44.08</v>
      </c>
      <c r="J139" s="42">
        <f t="shared" si="6"/>
        <v>0.45000000000000284</v>
      </c>
      <c r="K139" s="44">
        <v>37</v>
      </c>
      <c r="L139" s="46"/>
      <c r="M139" s="11" t="s">
        <v>141</v>
      </c>
      <c r="N139" s="3" t="s">
        <v>16</v>
      </c>
      <c r="O139" s="5">
        <v>100</v>
      </c>
    </row>
    <row r="140" spans="2:15" ht="11.25">
      <c r="B140" s="37">
        <v>146</v>
      </c>
      <c r="C140" s="38">
        <v>1</v>
      </c>
      <c r="D140" s="38">
        <v>8</v>
      </c>
      <c r="E140" s="38" t="s">
        <v>20</v>
      </c>
      <c r="F140" s="39">
        <v>70.66</v>
      </c>
      <c r="G140" s="39">
        <v>6.58</v>
      </c>
      <c r="H140" s="40">
        <f t="shared" si="4"/>
        <v>67.36999999999999</v>
      </c>
      <c r="I140" s="41">
        <v>72.84</v>
      </c>
      <c r="J140" s="47">
        <f t="shared" si="6"/>
        <v>-5.470000000000013</v>
      </c>
      <c r="K140" s="38">
        <v>38</v>
      </c>
      <c r="L140" s="46"/>
      <c r="M140" s="3" t="s">
        <v>75</v>
      </c>
      <c r="N140" s="3" t="s">
        <v>16</v>
      </c>
      <c r="O140" s="3">
        <v>100</v>
      </c>
    </row>
    <row r="141" spans="2:15" ht="22.5">
      <c r="B141" s="37">
        <v>147</v>
      </c>
      <c r="C141" s="38">
        <v>1</v>
      </c>
      <c r="D141" s="38">
        <v>8</v>
      </c>
      <c r="E141" s="38" t="s">
        <v>14</v>
      </c>
      <c r="F141" s="39">
        <v>46.16</v>
      </c>
      <c r="G141" s="39">
        <v>3.2</v>
      </c>
      <c r="H141" s="40">
        <f t="shared" si="4"/>
        <v>44.559999999999995</v>
      </c>
      <c r="I141" s="41">
        <v>44</v>
      </c>
      <c r="J141" s="42">
        <f t="shared" si="6"/>
        <v>0.5599999999999952</v>
      </c>
      <c r="K141" s="44">
        <v>39</v>
      </c>
      <c r="L141" s="46"/>
      <c r="M141" s="6" t="s">
        <v>76</v>
      </c>
      <c r="N141" s="3" t="s">
        <v>16</v>
      </c>
      <c r="O141" s="3">
        <v>100</v>
      </c>
    </row>
    <row r="142" spans="2:15" ht="11.25">
      <c r="B142" s="37">
        <v>148</v>
      </c>
      <c r="C142" s="38">
        <v>1</v>
      </c>
      <c r="D142" s="38">
        <v>8</v>
      </c>
      <c r="E142" s="38" t="s">
        <v>14</v>
      </c>
      <c r="F142" s="39">
        <v>46.16</v>
      </c>
      <c r="G142" s="39">
        <v>3.2</v>
      </c>
      <c r="H142" s="40">
        <f t="shared" si="4"/>
        <v>44.559999999999995</v>
      </c>
      <c r="I142" s="41">
        <v>44</v>
      </c>
      <c r="J142" s="42">
        <f t="shared" si="6"/>
        <v>0.5599999999999952</v>
      </c>
      <c r="K142" s="38">
        <v>40</v>
      </c>
      <c r="L142" s="44"/>
      <c r="M142" s="3" t="s">
        <v>77</v>
      </c>
      <c r="N142" s="3" t="s">
        <v>16</v>
      </c>
      <c r="O142" s="3">
        <v>100</v>
      </c>
    </row>
    <row r="143" spans="2:15" ht="11.25">
      <c r="B143" s="37">
        <v>149</v>
      </c>
      <c r="C143" s="38">
        <v>1</v>
      </c>
      <c r="D143" s="38">
        <v>8</v>
      </c>
      <c r="E143" s="38" t="s">
        <v>20</v>
      </c>
      <c r="F143" s="39">
        <v>84.45</v>
      </c>
      <c r="G143" s="39">
        <v>12.7</v>
      </c>
      <c r="H143" s="40">
        <f t="shared" si="4"/>
        <v>78.10000000000001</v>
      </c>
      <c r="I143" s="41">
        <v>77.16</v>
      </c>
      <c r="J143" s="42">
        <f t="shared" si="6"/>
        <v>0.9400000000000119</v>
      </c>
      <c r="K143" s="38">
        <v>41</v>
      </c>
      <c r="L143" s="46"/>
      <c r="M143" s="3" t="s">
        <v>78</v>
      </c>
      <c r="N143" s="3" t="s">
        <v>16</v>
      </c>
      <c r="O143" s="3">
        <v>100</v>
      </c>
    </row>
    <row r="144" spans="2:15" ht="11.25">
      <c r="B144" s="37">
        <v>150</v>
      </c>
      <c r="C144" s="38">
        <v>1</v>
      </c>
      <c r="D144" s="38">
        <v>8</v>
      </c>
      <c r="E144" s="38" t="s">
        <v>14</v>
      </c>
      <c r="F144" s="39">
        <v>46.13</v>
      </c>
      <c r="G144" s="39">
        <v>3.2</v>
      </c>
      <c r="H144" s="40">
        <f t="shared" si="4"/>
        <v>44.53</v>
      </c>
      <c r="I144" s="41">
        <v>44.17</v>
      </c>
      <c r="J144" s="42">
        <f t="shared" si="6"/>
        <v>0.35999999999999943</v>
      </c>
      <c r="K144" s="38">
        <v>42</v>
      </c>
      <c r="L144" s="46"/>
      <c r="M144" s="3" t="s">
        <v>79</v>
      </c>
      <c r="N144" s="3" t="s">
        <v>16</v>
      </c>
      <c r="O144" s="3">
        <v>100</v>
      </c>
    </row>
    <row r="145" spans="2:15" ht="11.25">
      <c r="B145" s="37">
        <v>151</v>
      </c>
      <c r="C145" s="38">
        <v>1</v>
      </c>
      <c r="D145" s="38">
        <v>9</v>
      </c>
      <c r="E145" s="38" t="s">
        <v>14</v>
      </c>
      <c r="F145" s="39">
        <v>46.13</v>
      </c>
      <c r="G145" s="39">
        <v>3.2</v>
      </c>
      <c r="H145" s="40">
        <f t="shared" si="4"/>
        <v>44.53</v>
      </c>
      <c r="I145" s="41">
        <v>44.08</v>
      </c>
      <c r="J145" s="42">
        <f t="shared" si="6"/>
        <v>0.45000000000000284</v>
      </c>
      <c r="K145" s="38">
        <v>43</v>
      </c>
      <c r="L145" s="46"/>
      <c r="M145" s="3" t="s">
        <v>80</v>
      </c>
      <c r="N145" s="3" t="s">
        <v>16</v>
      </c>
      <c r="O145" s="3">
        <v>100</v>
      </c>
    </row>
    <row r="146" spans="2:16" ht="56.25">
      <c r="B146" s="37">
        <v>152</v>
      </c>
      <c r="C146" s="38">
        <v>1</v>
      </c>
      <c r="D146" s="38">
        <v>9</v>
      </c>
      <c r="E146" s="38" t="s">
        <v>20</v>
      </c>
      <c r="F146" s="39">
        <v>70.36</v>
      </c>
      <c r="G146" s="39">
        <v>6.58</v>
      </c>
      <c r="H146" s="40">
        <f t="shared" si="4"/>
        <v>67.07</v>
      </c>
      <c r="I146" s="41">
        <v>72.8</v>
      </c>
      <c r="J146" s="47">
        <f t="shared" si="6"/>
        <v>-5.730000000000004</v>
      </c>
      <c r="K146" s="38">
        <v>44</v>
      </c>
      <c r="L146" s="68"/>
      <c r="M146" s="5" t="s">
        <v>142</v>
      </c>
      <c r="N146" s="16" t="s">
        <v>186</v>
      </c>
      <c r="O146" s="3">
        <v>100</v>
      </c>
      <c r="P146" s="9" t="s">
        <v>236</v>
      </c>
    </row>
    <row r="147" spans="2:15" ht="11.25">
      <c r="B147" s="37">
        <v>153</v>
      </c>
      <c r="C147" s="38">
        <v>1</v>
      </c>
      <c r="D147" s="38">
        <v>9</v>
      </c>
      <c r="E147" s="38" t="s">
        <v>14</v>
      </c>
      <c r="F147" s="39">
        <v>46.13</v>
      </c>
      <c r="G147" s="39">
        <v>3.2</v>
      </c>
      <c r="H147" s="40">
        <f t="shared" si="4"/>
        <v>44.53</v>
      </c>
      <c r="I147" s="41">
        <v>44.26</v>
      </c>
      <c r="J147" s="42">
        <f t="shared" si="6"/>
        <v>0.2700000000000031</v>
      </c>
      <c r="K147" s="38">
        <v>45</v>
      </c>
      <c r="L147" s="46"/>
      <c r="M147" s="5" t="s">
        <v>143</v>
      </c>
      <c r="N147" s="3" t="s">
        <v>16</v>
      </c>
      <c r="O147" s="3">
        <v>100</v>
      </c>
    </row>
    <row r="148" spans="2:16" ht="22.5">
      <c r="B148" s="37">
        <v>154</v>
      </c>
      <c r="C148" s="38">
        <v>1</v>
      </c>
      <c r="D148" s="38">
        <v>9</v>
      </c>
      <c r="E148" s="38" t="s">
        <v>117</v>
      </c>
      <c r="F148" s="45">
        <v>46.16</v>
      </c>
      <c r="G148" s="45">
        <v>3.2</v>
      </c>
      <c r="H148" s="40">
        <f t="shared" si="4"/>
        <v>44.559999999999995</v>
      </c>
      <c r="I148" s="49">
        <v>44</v>
      </c>
      <c r="J148" s="42">
        <f t="shared" si="6"/>
        <v>0.5599999999999952</v>
      </c>
      <c r="K148" s="48">
        <v>46</v>
      </c>
      <c r="L148" s="50"/>
      <c r="M148" s="5" t="s">
        <v>116</v>
      </c>
      <c r="N148" s="5" t="s">
        <v>16</v>
      </c>
      <c r="O148" s="5">
        <v>100</v>
      </c>
      <c r="P148" s="9" t="s">
        <v>240</v>
      </c>
    </row>
    <row r="149" spans="2:15" ht="11.25">
      <c r="B149" s="37">
        <v>155</v>
      </c>
      <c r="C149" s="38">
        <v>1</v>
      </c>
      <c r="D149" s="38">
        <v>9</v>
      </c>
      <c r="E149" s="38" t="s">
        <v>20</v>
      </c>
      <c r="F149" s="39">
        <v>84.45</v>
      </c>
      <c r="G149" s="39">
        <v>12.7</v>
      </c>
      <c r="H149" s="40">
        <f t="shared" si="4"/>
        <v>78.10000000000001</v>
      </c>
      <c r="I149" s="41">
        <v>74.7</v>
      </c>
      <c r="J149" s="54">
        <f t="shared" si="6"/>
        <v>3.4000000000000057</v>
      </c>
      <c r="K149" s="38">
        <v>47</v>
      </c>
      <c r="L149" s="46"/>
      <c r="M149" s="3" t="s">
        <v>129</v>
      </c>
      <c r="N149" s="3" t="s">
        <v>16</v>
      </c>
      <c r="O149" s="3">
        <v>100</v>
      </c>
    </row>
    <row r="150" spans="2:15" ht="11.25">
      <c r="B150" s="37">
        <v>156</v>
      </c>
      <c r="C150" s="38">
        <v>1</v>
      </c>
      <c r="D150" s="38">
        <v>9</v>
      </c>
      <c r="E150" s="38" t="s">
        <v>14</v>
      </c>
      <c r="F150" s="39">
        <v>46.13</v>
      </c>
      <c r="G150" s="39">
        <v>3.2</v>
      </c>
      <c r="H150" s="40">
        <f t="shared" si="4"/>
        <v>44.53</v>
      </c>
      <c r="I150" s="41">
        <v>44.17</v>
      </c>
      <c r="J150" s="42">
        <f t="shared" si="6"/>
        <v>0.35999999999999943</v>
      </c>
      <c r="K150" s="44">
        <v>48</v>
      </c>
      <c r="L150" s="44"/>
      <c r="M150" s="6" t="s">
        <v>81</v>
      </c>
      <c r="N150" s="3" t="s">
        <v>82</v>
      </c>
      <c r="O150" s="3">
        <v>100</v>
      </c>
    </row>
    <row r="151" spans="2:15" ht="11.25">
      <c r="B151" s="37">
        <v>157</v>
      </c>
      <c r="C151" s="38">
        <v>1</v>
      </c>
      <c r="D151" s="38">
        <v>10</v>
      </c>
      <c r="E151" s="38" t="s">
        <v>14</v>
      </c>
      <c r="F151" s="39">
        <v>46.13</v>
      </c>
      <c r="G151" s="39">
        <v>3.2</v>
      </c>
      <c r="H151" s="40">
        <f t="shared" si="4"/>
        <v>44.53</v>
      </c>
      <c r="I151" s="41">
        <v>44.17</v>
      </c>
      <c r="J151" s="42">
        <f t="shared" si="6"/>
        <v>0.35999999999999943</v>
      </c>
      <c r="K151" s="38">
        <v>49</v>
      </c>
      <c r="L151" s="46"/>
      <c r="M151" s="3" t="s">
        <v>83</v>
      </c>
      <c r="N151" s="3" t="s">
        <v>16</v>
      </c>
      <c r="O151" s="3">
        <v>100</v>
      </c>
    </row>
    <row r="152" spans="2:15" ht="11.25">
      <c r="B152" s="37">
        <v>158</v>
      </c>
      <c r="C152" s="38">
        <v>1</v>
      </c>
      <c r="D152" s="38">
        <v>10</v>
      </c>
      <c r="E152" s="38" t="s">
        <v>20</v>
      </c>
      <c r="F152" s="39">
        <v>70.36</v>
      </c>
      <c r="G152" s="39">
        <v>6.58</v>
      </c>
      <c r="H152" s="40">
        <f t="shared" si="4"/>
        <v>67.07</v>
      </c>
      <c r="I152" s="41">
        <v>72.84</v>
      </c>
      <c r="J152" s="47">
        <f t="shared" si="6"/>
        <v>-5.77000000000001</v>
      </c>
      <c r="K152" s="38">
        <v>50</v>
      </c>
      <c r="L152" s="46"/>
      <c r="M152" s="3" t="s">
        <v>84</v>
      </c>
      <c r="N152" s="3" t="s">
        <v>16</v>
      </c>
      <c r="O152" s="3">
        <v>100</v>
      </c>
    </row>
    <row r="153" spans="2:15" ht="11.25">
      <c r="B153" s="37">
        <v>159</v>
      </c>
      <c r="C153" s="38">
        <v>1</v>
      </c>
      <c r="D153" s="38">
        <v>10</v>
      </c>
      <c r="E153" s="38" t="s">
        <v>14</v>
      </c>
      <c r="F153" s="39">
        <v>46.13</v>
      </c>
      <c r="G153" s="39">
        <v>3.2</v>
      </c>
      <c r="H153" s="40">
        <f t="shared" si="4"/>
        <v>44.53</v>
      </c>
      <c r="I153" s="41">
        <v>44</v>
      </c>
      <c r="J153" s="42">
        <f t="shared" si="6"/>
        <v>0.5300000000000011</v>
      </c>
      <c r="K153" s="38">
        <v>51</v>
      </c>
      <c r="L153" s="44"/>
      <c r="M153" s="4" t="s">
        <v>145</v>
      </c>
      <c r="N153" s="4" t="s">
        <v>144</v>
      </c>
      <c r="O153" s="3"/>
    </row>
    <row r="154" spans="2:15" ht="11.25">
      <c r="B154" s="37">
        <v>160</v>
      </c>
      <c r="C154" s="38">
        <v>1</v>
      </c>
      <c r="D154" s="38">
        <v>10</v>
      </c>
      <c r="E154" s="38" t="s">
        <v>14</v>
      </c>
      <c r="F154" s="39">
        <v>46.16</v>
      </c>
      <c r="G154" s="39">
        <v>3.2</v>
      </c>
      <c r="H154" s="40">
        <f t="shared" si="4"/>
        <v>44.559999999999995</v>
      </c>
      <c r="I154" s="41">
        <v>44</v>
      </c>
      <c r="J154" s="42">
        <f t="shared" si="6"/>
        <v>0.5599999999999952</v>
      </c>
      <c r="K154" s="38">
        <v>52</v>
      </c>
      <c r="L154" s="46"/>
      <c r="M154" s="3" t="s">
        <v>85</v>
      </c>
      <c r="N154" s="3" t="s">
        <v>16</v>
      </c>
      <c r="O154" s="3">
        <v>100</v>
      </c>
    </row>
    <row r="155" spans="2:15" ht="11.25">
      <c r="B155" s="37">
        <v>161</v>
      </c>
      <c r="C155" s="38">
        <v>1</v>
      </c>
      <c r="D155" s="38">
        <v>10</v>
      </c>
      <c r="E155" s="38" t="s">
        <v>20</v>
      </c>
      <c r="F155" s="39">
        <v>81.04</v>
      </c>
      <c r="G155" s="39">
        <v>9.29</v>
      </c>
      <c r="H155" s="40">
        <f t="shared" si="4"/>
        <v>76.39500000000001</v>
      </c>
      <c r="I155" s="41">
        <v>74.7</v>
      </c>
      <c r="J155" s="42">
        <f t="shared" si="6"/>
        <v>1.6950000000000074</v>
      </c>
      <c r="K155" s="38">
        <v>53</v>
      </c>
      <c r="L155" s="46"/>
      <c r="M155" s="3" t="s">
        <v>86</v>
      </c>
      <c r="N155" s="3" t="s">
        <v>16</v>
      </c>
      <c r="O155" s="3">
        <v>100</v>
      </c>
    </row>
    <row r="156" spans="2:16" ht="56.25">
      <c r="B156" s="37">
        <v>162</v>
      </c>
      <c r="C156" s="38">
        <v>1</v>
      </c>
      <c r="D156" s="38">
        <v>10</v>
      </c>
      <c r="E156" s="38" t="s">
        <v>14</v>
      </c>
      <c r="F156" s="39">
        <v>46.13</v>
      </c>
      <c r="G156" s="39">
        <v>3.2</v>
      </c>
      <c r="H156" s="40">
        <f t="shared" si="4"/>
        <v>44.53</v>
      </c>
      <c r="I156" s="41">
        <v>43.98</v>
      </c>
      <c r="J156" s="42">
        <f t="shared" si="6"/>
        <v>0.5500000000000043</v>
      </c>
      <c r="K156" s="38">
        <v>54</v>
      </c>
      <c r="L156" s="68"/>
      <c r="M156" s="5" t="s">
        <v>146</v>
      </c>
      <c r="N156" s="15" t="s">
        <v>207</v>
      </c>
      <c r="O156" s="5">
        <v>100</v>
      </c>
      <c r="P156" s="9" t="s">
        <v>236</v>
      </c>
    </row>
    <row r="157" spans="2:15" ht="11.25">
      <c r="B157" s="37">
        <v>163</v>
      </c>
      <c r="C157" s="38">
        <v>1</v>
      </c>
      <c r="D157" s="38">
        <v>11</v>
      </c>
      <c r="E157" s="38" t="s">
        <v>14</v>
      </c>
      <c r="F157" s="39">
        <v>46.13</v>
      </c>
      <c r="G157" s="39">
        <v>3.2</v>
      </c>
      <c r="H157" s="40">
        <f t="shared" si="4"/>
        <v>44.53</v>
      </c>
      <c r="I157" s="41">
        <v>44.08</v>
      </c>
      <c r="J157" s="42">
        <f t="shared" si="6"/>
        <v>0.45000000000000284</v>
      </c>
      <c r="K157" s="38">
        <v>55</v>
      </c>
      <c r="L157" s="44"/>
      <c r="M157" s="3" t="s">
        <v>87</v>
      </c>
      <c r="N157" s="3" t="s">
        <v>16</v>
      </c>
      <c r="O157" s="3">
        <v>100</v>
      </c>
    </row>
    <row r="158" spans="2:15" ht="11.25">
      <c r="B158" s="37">
        <v>164</v>
      </c>
      <c r="C158" s="38">
        <v>1</v>
      </c>
      <c r="D158" s="38">
        <v>11</v>
      </c>
      <c r="E158" s="38" t="s">
        <v>20</v>
      </c>
      <c r="F158" s="45">
        <v>70.36</v>
      </c>
      <c r="G158" s="45">
        <v>6.58</v>
      </c>
      <c r="H158" s="40">
        <f t="shared" si="4"/>
        <v>67.07</v>
      </c>
      <c r="I158" s="49">
        <v>66.72</v>
      </c>
      <c r="J158" s="42">
        <f t="shared" si="6"/>
        <v>0.3499999999999943</v>
      </c>
      <c r="K158" s="48">
        <v>56</v>
      </c>
      <c r="L158" s="50"/>
      <c r="M158" s="5" t="s">
        <v>123</v>
      </c>
      <c r="N158" s="5" t="s">
        <v>16</v>
      </c>
      <c r="O158" s="5">
        <v>100</v>
      </c>
    </row>
    <row r="159" spans="2:16" ht="56.25">
      <c r="B159" s="37">
        <v>165</v>
      </c>
      <c r="C159" s="38">
        <v>1</v>
      </c>
      <c r="D159" s="38">
        <v>11</v>
      </c>
      <c r="E159" s="38" t="s">
        <v>14</v>
      </c>
      <c r="F159" s="39">
        <v>46.16</v>
      </c>
      <c r="G159" s="39">
        <v>3.2</v>
      </c>
      <c r="H159" s="40">
        <f t="shared" si="4"/>
        <v>44.559999999999995</v>
      </c>
      <c r="I159" s="41">
        <v>44</v>
      </c>
      <c r="J159" s="42">
        <f t="shared" si="6"/>
        <v>0.5599999999999952</v>
      </c>
      <c r="K159" s="38">
        <v>57</v>
      </c>
      <c r="L159" s="68"/>
      <c r="M159" s="3" t="s">
        <v>88</v>
      </c>
      <c r="N159" s="16" t="s">
        <v>89</v>
      </c>
      <c r="O159" s="3">
        <v>100</v>
      </c>
      <c r="P159" s="9" t="s">
        <v>236</v>
      </c>
    </row>
    <row r="160" spans="2:16" ht="56.25">
      <c r="B160" s="37">
        <v>166</v>
      </c>
      <c r="C160" s="38">
        <v>1</v>
      </c>
      <c r="D160" s="38">
        <v>11</v>
      </c>
      <c r="E160" s="38" t="s">
        <v>14</v>
      </c>
      <c r="F160" s="39">
        <v>46.16</v>
      </c>
      <c r="G160" s="39">
        <v>3.2</v>
      </c>
      <c r="H160" s="40">
        <f t="shared" si="4"/>
        <v>44.559999999999995</v>
      </c>
      <c r="I160" s="41">
        <v>44</v>
      </c>
      <c r="J160" s="42">
        <f t="shared" si="6"/>
        <v>0.5599999999999952</v>
      </c>
      <c r="K160" s="38">
        <v>58</v>
      </c>
      <c r="L160" s="46"/>
      <c r="M160" s="3" t="s">
        <v>108</v>
      </c>
      <c r="N160" s="16" t="s">
        <v>109</v>
      </c>
      <c r="O160" s="3">
        <v>100</v>
      </c>
      <c r="P160" s="9" t="s">
        <v>236</v>
      </c>
    </row>
    <row r="161" spans="2:16" ht="11.25">
      <c r="B161" s="37">
        <v>167</v>
      </c>
      <c r="C161" s="38">
        <v>1</v>
      </c>
      <c r="D161" s="38">
        <v>11</v>
      </c>
      <c r="E161" s="38" t="s">
        <v>20</v>
      </c>
      <c r="F161" s="39">
        <v>81.04</v>
      </c>
      <c r="G161" s="39">
        <v>9.4</v>
      </c>
      <c r="H161" s="40">
        <f t="shared" si="4"/>
        <v>76.34</v>
      </c>
      <c r="I161" s="41">
        <v>75.46</v>
      </c>
      <c r="J161" s="42">
        <f t="shared" si="6"/>
        <v>0.8800000000000097</v>
      </c>
      <c r="K161" s="38">
        <v>59</v>
      </c>
      <c r="L161" s="44"/>
      <c r="M161" s="3" t="s">
        <v>90</v>
      </c>
      <c r="N161" s="3" t="s">
        <v>125</v>
      </c>
      <c r="O161" s="3">
        <v>100</v>
      </c>
      <c r="P161" s="64" t="s">
        <v>246</v>
      </c>
    </row>
    <row r="162" spans="2:16" ht="56.25">
      <c r="B162" s="37">
        <v>168</v>
      </c>
      <c r="C162" s="38">
        <v>1</v>
      </c>
      <c r="D162" s="38">
        <v>11</v>
      </c>
      <c r="E162" s="38" t="s">
        <v>14</v>
      </c>
      <c r="F162" s="39">
        <v>46.13</v>
      </c>
      <c r="G162" s="39">
        <v>3.2</v>
      </c>
      <c r="H162" s="40">
        <f t="shared" si="4"/>
        <v>44.53</v>
      </c>
      <c r="I162" s="41">
        <v>43.98</v>
      </c>
      <c r="J162" s="42">
        <f t="shared" si="6"/>
        <v>0.5500000000000043</v>
      </c>
      <c r="K162" s="38">
        <v>60</v>
      </c>
      <c r="L162" s="68"/>
      <c r="M162" s="5" t="s">
        <v>147</v>
      </c>
      <c r="N162" s="16" t="s">
        <v>179</v>
      </c>
      <c r="O162" s="3">
        <v>100</v>
      </c>
      <c r="P162" s="9" t="s">
        <v>236</v>
      </c>
    </row>
    <row r="163" spans="2:15" ht="11.25">
      <c r="B163" s="37">
        <v>169</v>
      </c>
      <c r="C163" s="38">
        <v>1</v>
      </c>
      <c r="D163" s="38">
        <v>12</v>
      </c>
      <c r="E163" s="38" t="s">
        <v>14</v>
      </c>
      <c r="F163" s="39">
        <v>46.13</v>
      </c>
      <c r="G163" s="39">
        <v>3.2</v>
      </c>
      <c r="H163" s="40">
        <f t="shared" si="4"/>
        <v>44.53</v>
      </c>
      <c r="I163" s="41">
        <v>44.17</v>
      </c>
      <c r="J163" s="42">
        <f t="shared" si="6"/>
        <v>0.35999999999999943</v>
      </c>
      <c r="K163" s="38">
        <v>61</v>
      </c>
      <c r="L163" s="46"/>
      <c r="M163" s="3" t="s">
        <v>91</v>
      </c>
      <c r="N163" s="5" t="s">
        <v>16</v>
      </c>
      <c r="O163" s="5">
        <v>100</v>
      </c>
    </row>
    <row r="164" spans="2:15" ht="11.25">
      <c r="B164" s="37">
        <v>170</v>
      </c>
      <c r="C164" s="38">
        <v>1</v>
      </c>
      <c r="D164" s="38">
        <v>12</v>
      </c>
      <c r="E164" s="38" t="s">
        <v>20</v>
      </c>
      <c r="F164" s="39">
        <v>70.36</v>
      </c>
      <c r="G164" s="39">
        <v>6.58</v>
      </c>
      <c r="H164" s="40">
        <f t="shared" si="4"/>
        <v>67.07</v>
      </c>
      <c r="I164" s="41">
        <v>72.84</v>
      </c>
      <c r="J164" s="47">
        <f t="shared" si="6"/>
        <v>-5.77000000000001</v>
      </c>
      <c r="K164" s="38">
        <v>62</v>
      </c>
      <c r="L164" s="46"/>
      <c r="M164" s="3" t="s">
        <v>92</v>
      </c>
      <c r="N164" s="3" t="s">
        <v>36</v>
      </c>
      <c r="O164" s="3">
        <v>100</v>
      </c>
    </row>
    <row r="165" spans="2:16" ht="33.75">
      <c r="B165" s="57">
        <v>171</v>
      </c>
      <c r="C165" s="58">
        <v>1</v>
      </c>
      <c r="D165" s="58">
        <v>12</v>
      </c>
      <c r="E165" s="58" t="s">
        <v>14</v>
      </c>
      <c r="F165" s="59">
        <v>46.16</v>
      </c>
      <c r="G165" s="59">
        <v>3.2</v>
      </c>
      <c r="H165" s="60">
        <f t="shared" si="4"/>
        <v>44.559999999999995</v>
      </c>
      <c r="I165" s="41">
        <v>48.09</v>
      </c>
      <c r="J165" s="42">
        <f t="shared" si="6"/>
        <v>-3.5300000000000082</v>
      </c>
      <c r="K165" s="61">
        <v>63</v>
      </c>
      <c r="L165" s="44"/>
      <c r="M165" s="74" t="s">
        <v>93</v>
      </c>
      <c r="N165" s="75" t="s">
        <v>221</v>
      </c>
      <c r="O165" s="5">
        <v>100</v>
      </c>
      <c r="P165" s="71" t="s">
        <v>247</v>
      </c>
    </row>
    <row r="166" spans="2:16" ht="22.5">
      <c r="B166" s="57">
        <v>171</v>
      </c>
      <c r="C166" s="58"/>
      <c r="D166" s="58"/>
      <c r="E166" s="58"/>
      <c r="F166" s="59"/>
      <c r="G166" s="59"/>
      <c r="H166" s="60"/>
      <c r="I166" s="41"/>
      <c r="J166" s="42">
        <v>0.56</v>
      </c>
      <c r="K166" s="61">
        <v>63</v>
      </c>
      <c r="L166" s="68"/>
      <c r="M166" s="11" t="s">
        <v>94</v>
      </c>
      <c r="N166" s="15" t="s">
        <v>95</v>
      </c>
      <c r="O166" s="5">
        <v>100</v>
      </c>
      <c r="P166" s="9" t="s">
        <v>245</v>
      </c>
    </row>
    <row r="167" spans="2:15" ht="11.25">
      <c r="B167" s="37">
        <v>172</v>
      </c>
      <c r="C167" s="38">
        <v>1</v>
      </c>
      <c r="D167" s="38">
        <v>12</v>
      </c>
      <c r="E167" s="38" t="s">
        <v>14</v>
      </c>
      <c r="F167" s="39">
        <v>46.16</v>
      </c>
      <c r="G167" s="39">
        <v>3.2</v>
      </c>
      <c r="H167" s="40">
        <f t="shared" si="4"/>
        <v>44.559999999999995</v>
      </c>
      <c r="I167" s="41">
        <v>44</v>
      </c>
      <c r="J167" s="42">
        <f t="shared" si="6"/>
        <v>0.5599999999999952</v>
      </c>
      <c r="K167" s="38">
        <v>64</v>
      </c>
      <c r="L167" s="46"/>
      <c r="M167" s="3" t="s">
        <v>96</v>
      </c>
      <c r="N167" s="3" t="s">
        <v>16</v>
      </c>
      <c r="O167" s="3">
        <v>100</v>
      </c>
    </row>
    <row r="168" spans="2:16" ht="11.25">
      <c r="B168" s="37">
        <v>173</v>
      </c>
      <c r="C168" s="38">
        <v>1</v>
      </c>
      <c r="D168" s="38">
        <v>12</v>
      </c>
      <c r="E168" s="38" t="s">
        <v>20</v>
      </c>
      <c r="F168" s="39">
        <v>81.04</v>
      </c>
      <c r="G168" s="39">
        <v>9.29</v>
      </c>
      <c r="H168" s="40">
        <f aca="true" t="shared" si="7" ref="H168:H193">F168-G168/2</f>
        <v>76.39500000000001</v>
      </c>
      <c r="I168" s="41">
        <v>75.46</v>
      </c>
      <c r="J168" s="42">
        <f t="shared" si="6"/>
        <v>0.9350000000000165</v>
      </c>
      <c r="K168" s="38">
        <v>65</v>
      </c>
      <c r="L168" s="44"/>
      <c r="M168" s="3" t="s">
        <v>97</v>
      </c>
      <c r="N168" s="3" t="s">
        <v>148</v>
      </c>
      <c r="O168" s="3">
        <v>100</v>
      </c>
      <c r="P168" s="64" t="s">
        <v>246</v>
      </c>
    </row>
    <row r="169" spans="2:15" ht="11.25">
      <c r="B169" s="37">
        <v>174</v>
      </c>
      <c r="C169" s="38">
        <v>1</v>
      </c>
      <c r="D169" s="38">
        <v>12</v>
      </c>
      <c r="E169" s="38" t="s">
        <v>14</v>
      </c>
      <c r="F169" s="39">
        <v>46.13</v>
      </c>
      <c r="G169" s="39">
        <v>3.2</v>
      </c>
      <c r="H169" s="40">
        <f t="shared" si="7"/>
        <v>44.53</v>
      </c>
      <c r="I169" s="49">
        <v>44.17</v>
      </c>
      <c r="J169" s="42">
        <f t="shared" si="6"/>
        <v>0.35999999999999943</v>
      </c>
      <c r="K169" s="48">
        <v>66</v>
      </c>
      <c r="L169" s="50"/>
      <c r="M169" s="5" t="s">
        <v>119</v>
      </c>
      <c r="N169" s="5" t="s">
        <v>16</v>
      </c>
      <c r="O169" s="5">
        <v>100</v>
      </c>
    </row>
    <row r="170" spans="2:15" ht="11.25">
      <c r="B170" s="37">
        <v>175</v>
      </c>
      <c r="C170" s="38">
        <v>1</v>
      </c>
      <c r="D170" s="38">
        <v>13</v>
      </c>
      <c r="E170" s="38" t="s">
        <v>14</v>
      </c>
      <c r="F170" s="39">
        <v>46.13</v>
      </c>
      <c r="G170" s="39">
        <v>3.2</v>
      </c>
      <c r="H170" s="40">
        <f t="shared" si="7"/>
        <v>44.53</v>
      </c>
      <c r="I170" s="41">
        <v>44.17</v>
      </c>
      <c r="J170" s="42">
        <f t="shared" si="6"/>
        <v>0.35999999999999943</v>
      </c>
      <c r="K170" s="38">
        <v>67</v>
      </c>
      <c r="L170" s="46"/>
      <c r="M170" s="5" t="s">
        <v>178</v>
      </c>
      <c r="N170" s="3" t="s">
        <v>16</v>
      </c>
      <c r="O170" s="3">
        <v>100</v>
      </c>
    </row>
    <row r="171" spans="2:15" ht="11.25">
      <c r="B171" s="37">
        <v>176</v>
      </c>
      <c r="C171" s="38">
        <v>1</v>
      </c>
      <c r="D171" s="38">
        <v>13</v>
      </c>
      <c r="E171" s="38" t="s">
        <v>20</v>
      </c>
      <c r="F171" s="39">
        <v>68.86</v>
      </c>
      <c r="G171" s="39">
        <v>6.58</v>
      </c>
      <c r="H171" s="40">
        <f t="shared" si="7"/>
        <v>65.57</v>
      </c>
      <c r="I171" s="41">
        <v>72.84</v>
      </c>
      <c r="J171" s="47">
        <f t="shared" si="6"/>
        <v>-7.27000000000001</v>
      </c>
      <c r="K171" s="38">
        <v>68</v>
      </c>
      <c r="L171" s="46"/>
      <c r="M171" s="5" t="s">
        <v>191</v>
      </c>
      <c r="N171" s="3" t="s">
        <v>16</v>
      </c>
      <c r="O171" s="3">
        <v>100</v>
      </c>
    </row>
    <row r="172" spans="2:16" ht="22.5">
      <c r="B172" s="37">
        <v>177</v>
      </c>
      <c r="C172" s="38">
        <v>1</v>
      </c>
      <c r="D172" s="38">
        <v>13</v>
      </c>
      <c r="E172" s="38" t="s">
        <v>14</v>
      </c>
      <c r="F172" s="39">
        <v>50.26</v>
      </c>
      <c r="G172" s="39">
        <v>3.2</v>
      </c>
      <c r="H172" s="40">
        <f t="shared" si="7"/>
        <v>48.66</v>
      </c>
      <c r="I172" s="41">
        <v>48.09</v>
      </c>
      <c r="J172" s="42">
        <f t="shared" si="6"/>
        <v>0.5699999999999932</v>
      </c>
      <c r="K172" s="38">
        <v>69</v>
      </c>
      <c r="L172" s="44"/>
      <c r="M172" s="3" t="s">
        <v>98</v>
      </c>
      <c r="N172" s="3" t="s">
        <v>16</v>
      </c>
      <c r="O172" s="3">
        <v>100</v>
      </c>
      <c r="P172" s="9" t="s">
        <v>245</v>
      </c>
    </row>
    <row r="173" spans="2:15" ht="11.25">
      <c r="B173" s="37">
        <v>178</v>
      </c>
      <c r="C173" s="38">
        <v>1</v>
      </c>
      <c r="D173" s="38">
        <v>13</v>
      </c>
      <c r="E173" s="38" t="s">
        <v>20</v>
      </c>
      <c r="F173" s="39">
        <v>50.26</v>
      </c>
      <c r="G173" s="39">
        <v>3.2</v>
      </c>
      <c r="H173" s="40">
        <f t="shared" si="7"/>
        <v>48.66</v>
      </c>
      <c r="I173" s="41">
        <v>48.27</v>
      </c>
      <c r="J173" s="42">
        <f t="shared" si="6"/>
        <v>0.38999999999999346</v>
      </c>
      <c r="K173" s="38">
        <v>70</v>
      </c>
      <c r="L173" s="46"/>
      <c r="M173" s="3" t="s">
        <v>99</v>
      </c>
      <c r="N173" s="3" t="s">
        <v>16</v>
      </c>
      <c r="O173" s="3">
        <v>100</v>
      </c>
    </row>
    <row r="174" spans="2:16" ht="191.25">
      <c r="B174" s="37">
        <v>179</v>
      </c>
      <c r="C174" s="38">
        <v>1</v>
      </c>
      <c r="D174" s="38">
        <v>13</v>
      </c>
      <c r="E174" s="38" t="s">
        <v>20</v>
      </c>
      <c r="F174" s="39">
        <v>82.12</v>
      </c>
      <c r="G174" s="39">
        <v>9.99</v>
      </c>
      <c r="H174" s="40">
        <f t="shared" si="7"/>
        <v>77.125</v>
      </c>
      <c r="I174" s="41">
        <v>75.46</v>
      </c>
      <c r="J174" s="42">
        <f t="shared" si="6"/>
        <v>1.6650000000000063</v>
      </c>
      <c r="K174" s="38">
        <v>71</v>
      </c>
      <c r="L174" s="70"/>
      <c r="M174" s="3" t="s">
        <v>100</v>
      </c>
      <c r="N174" s="17" t="s">
        <v>101</v>
      </c>
      <c r="O174" s="3">
        <v>100</v>
      </c>
      <c r="P174" s="21" t="s">
        <v>238</v>
      </c>
    </row>
    <row r="175" spans="2:15" ht="11.25">
      <c r="B175" s="37">
        <v>180</v>
      </c>
      <c r="C175" s="38">
        <v>1</v>
      </c>
      <c r="D175" s="38">
        <v>13</v>
      </c>
      <c r="E175" s="38" t="s">
        <v>14</v>
      </c>
      <c r="F175" s="39">
        <v>46.13</v>
      </c>
      <c r="G175" s="39">
        <v>3.2</v>
      </c>
      <c r="H175" s="40">
        <f t="shared" si="7"/>
        <v>44.53</v>
      </c>
      <c r="I175" s="41">
        <v>44.17</v>
      </c>
      <c r="J175" s="42">
        <f t="shared" si="6"/>
        <v>0.35999999999999943</v>
      </c>
      <c r="K175" s="38">
        <v>72</v>
      </c>
      <c r="L175" s="44"/>
      <c r="M175" s="4" t="s">
        <v>198</v>
      </c>
      <c r="N175" s="4" t="s">
        <v>144</v>
      </c>
      <c r="O175" s="3"/>
    </row>
    <row r="176" spans="2:15" ht="11.25">
      <c r="B176" s="37">
        <v>181</v>
      </c>
      <c r="C176" s="38">
        <v>1</v>
      </c>
      <c r="D176" s="38">
        <v>14</v>
      </c>
      <c r="E176" s="38" t="s">
        <v>14</v>
      </c>
      <c r="F176" s="39">
        <v>46.13</v>
      </c>
      <c r="G176" s="39">
        <v>3.2</v>
      </c>
      <c r="H176" s="40">
        <f t="shared" si="7"/>
        <v>44.53</v>
      </c>
      <c r="I176" s="41">
        <v>44.17</v>
      </c>
      <c r="J176" s="42">
        <f t="shared" si="6"/>
        <v>0.35999999999999943</v>
      </c>
      <c r="K176" s="38">
        <v>73</v>
      </c>
      <c r="L176" s="46"/>
      <c r="M176" s="3" t="s">
        <v>102</v>
      </c>
      <c r="N176" s="3" t="s">
        <v>16</v>
      </c>
      <c r="O176" s="3">
        <v>100</v>
      </c>
    </row>
    <row r="177" spans="2:15" ht="33.75">
      <c r="B177" s="37">
        <v>182</v>
      </c>
      <c r="C177" s="38">
        <v>1</v>
      </c>
      <c r="D177" s="38">
        <v>14</v>
      </c>
      <c r="E177" s="38" t="s">
        <v>20</v>
      </c>
      <c r="F177" s="39">
        <v>68.86</v>
      </c>
      <c r="G177" s="39">
        <v>6.58</v>
      </c>
      <c r="H177" s="40">
        <f t="shared" si="7"/>
        <v>65.57</v>
      </c>
      <c r="I177" s="41">
        <v>66.72</v>
      </c>
      <c r="J177" s="42">
        <f t="shared" si="6"/>
        <v>-1.1500000000000057</v>
      </c>
      <c r="K177" s="38">
        <v>74</v>
      </c>
      <c r="L177" s="44"/>
      <c r="M177" s="4" t="s">
        <v>149</v>
      </c>
      <c r="N177" s="4" t="s">
        <v>209</v>
      </c>
      <c r="O177" s="3"/>
    </row>
    <row r="178" spans="2:16" ht="22.5">
      <c r="B178" s="37">
        <v>183</v>
      </c>
      <c r="C178" s="38">
        <v>1</v>
      </c>
      <c r="D178" s="38">
        <v>14</v>
      </c>
      <c r="E178" s="48" t="s">
        <v>14</v>
      </c>
      <c r="F178" s="45">
        <v>50.26</v>
      </c>
      <c r="G178" s="45">
        <v>3.2</v>
      </c>
      <c r="H178" s="40">
        <f t="shared" si="7"/>
        <v>48.66</v>
      </c>
      <c r="I178" s="41">
        <v>48.66</v>
      </c>
      <c r="J178" s="42">
        <f t="shared" si="6"/>
        <v>0</v>
      </c>
      <c r="K178" s="38">
        <v>75</v>
      </c>
      <c r="L178" s="46"/>
      <c r="M178" s="8" t="s">
        <v>93</v>
      </c>
      <c r="N178" s="75" t="s">
        <v>215</v>
      </c>
      <c r="O178" s="3"/>
      <c r="P178" s="76" t="s">
        <v>251</v>
      </c>
    </row>
    <row r="179" spans="2:15" s="63" customFormat="1" ht="11.25">
      <c r="B179" s="62">
        <v>184</v>
      </c>
      <c r="C179" s="48">
        <v>1</v>
      </c>
      <c r="D179" s="48">
        <v>14</v>
      </c>
      <c r="E179" s="48" t="s">
        <v>14</v>
      </c>
      <c r="F179" s="45">
        <v>50.26</v>
      </c>
      <c r="G179" s="45">
        <v>3.2</v>
      </c>
      <c r="H179" s="40">
        <f t="shared" si="7"/>
        <v>48.66</v>
      </c>
      <c r="I179" s="49">
        <v>48.09</v>
      </c>
      <c r="J179" s="42">
        <f t="shared" si="6"/>
        <v>0.5699999999999932</v>
      </c>
      <c r="K179" s="53">
        <v>76</v>
      </c>
      <c r="L179" s="53"/>
      <c r="M179" s="7" t="s">
        <v>193</v>
      </c>
      <c r="N179" s="7" t="s">
        <v>144</v>
      </c>
      <c r="O179" s="11"/>
    </row>
    <row r="180" spans="2:15" ht="11.25">
      <c r="B180" s="37">
        <v>185</v>
      </c>
      <c r="C180" s="38">
        <v>1</v>
      </c>
      <c r="D180" s="38">
        <v>14</v>
      </c>
      <c r="E180" s="38" t="s">
        <v>20</v>
      </c>
      <c r="F180" s="39">
        <v>84.45</v>
      </c>
      <c r="G180" s="39">
        <v>12.7</v>
      </c>
      <c r="H180" s="40">
        <f t="shared" si="7"/>
        <v>78.10000000000001</v>
      </c>
      <c r="I180" s="41">
        <v>75.46</v>
      </c>
      <c r="J180" s="54">
        <f t="shared" si="6"/>
        <v>2.640000000000015</v>
      </c>
      <c r="K180" s="38">
        <v>77</v>
      </c>
      <c r="L180" s="46"/>
      <c r="M180" s="3" t="s">
        <v>77</v>
      </c>
      <c r="N180" s="3" t="s">
        <v>16</v>
      </c>
      <c r="O180" s="3">
        <v>100</v>
      </c>
    </row>
    <row r="181" spans="2:15" ht="11.25">
      <c r="B181" s="37">
        <v>186</v>
      </c>
      <c r="C181" s="38">
        <v>1</v>
      </c>
      <c r="D181" s="38">
        <v>14</v>
      </c>
      <c r="E181" s="38" t="s">
        <v>14</v>
      </c>
      <c r="F181" s="39">
        <v>46.13</v>
      </c>
      <c r="G181" s="39">
        <v>3.2</v>
      </c>
      <c r="H181" s="40">
        <f t="shared" si="7"/>
        <v>44.53</v>
      </c>
      <c r="I181" s="41">
        <v>44.17</v>
      </c>
      <c r="J181" s="42">
        <f t="shared" si="6"/>
        <v>0.35999999999999943</v>
      </c>
      <c r="K181" s="38">
        <v>78</v>
      </c>
      <c r="L181" s="46"/>
      <c r="M181" s="5" t="s">
        <v>150</v>
      </c>
      <c r="N181" s="3" t="s">
        <v>16</v>
      </c>
      <c r="O181" s="3">
        <v>100</v>
      </c>
    </row>
    <row r="182" spans="2:15" ht="11.25">
      <c r="B182" s="37">
        <v>187</v>
      </c>
      <c r="C182" s="38">
        <v>1</v>
      </c>
      <c r="D182" s="38">
        <v>15</v>
      </c>
      <c r="E182" s="38" t="s">
        <v>14</v>
      </c>
      <c r="F182" s="39">
        <v>46.13</v>
      </c>
      <c r="G182" s="39">
        <v>3.2</v>
      </c>
      <c r="H182" s="40">
        <f t="shared" si="7"/>
        <v>44.53</v>
      </c>
      <c r="I182" s="41">
        <v>44.53</v>
      </c>
      <c r="J182" s="42">
        <f t="shared" si="6"/>
        <v>0</v>
      </c>
      <c r="K182" s="43">
        <v>79</v>
      </c>
      <c r="L182" s="44"/>
      <c r="M182" s="3"/>
      <c r="N182" s="3"/>
      <c r="O182" s="3"/>
    </row>
    <row r="183" spans="2:16" ht="191.25">
      <c r="B183" s="37">
        <v>188</v>
      </c>
      <c r="C183" s="38">
        <v>1</v>
      </c>
      <c r="D183" s="38">
        <v>15</v>
      </c>
      <c r="E183" s="38" t="s">
        <v>20</v>
      </c>
      <c r="F183" s="39">
        <v>68.86</v>
      </c>
      <c r="G183" s="39">
        <v>6.58</v>
      </c>
      <c r="H183" s="40">
        <f t="shared" si="7"/>
        <v>65.57</v>
      </c>
      <c r="I183" s="41">
        <v>66.72</v>
      </c>
      <c r="J183" s="42">
        <f t="shared" si="6"/>
        <v>-1.1500000000000057</v>
      </c>
      <c r="K183" s="44">
        <v>80</v>
      </c>
      <c r="L183" s="70"/>
      <c r="M183" s="11" t="s">
        <v>190</v>
      </c>
      <c r="N183" s="19" t="s">
        <v>196</v>
      </c>
      <c r="O183" s="5">
        <v>100</v>
      </c>
      <c r="P183" s="21" t="s">
        <v>238</v>
      </c>
    </row>
    <row r="184" spans="2:15" ht="11.25">
      <c r="B184" s="37">
        <v>189</v>
      </c>
      <c r="C184" s="38">
        <v>1</v>
      </c>
      <c r="D184" s="38">
        <v>15</v>
      </c>
      <c r="E184" s="38" t="s">
        <v>14</v>
      </c>
      <c r="F184" s="39">
        <v>50.26</v>
      </c>
      <c r="G184" s="39">
        <v>3.2</v>
      </c>
      <c r="H184" s="40">
        <f t="shared" si="7"/>
        <v>48.66</v>
      </c>
      <c r="I184" s="41">
        <v>48.09</v>
      </c>
      <c r="J184" s="42">
        <f t="shared" si="6"/>
        <v>0.5699999999999932</v>
      </c>
      <c r="K184" s="44">
        <v>81</v>
      </c>
      <c r="L184" s="46"/>
      <c r="M184" s="3" t="s">
        <v>103</v>
      </c>
      <c r="N184" s="3" t="s">
        <v>16</v>
      </c>
      <c r="O184" s="3">
        <v>100</v>
      </c>
    </row>
    <row r="185" spans="2:15" ht="11.25">
      <c r="B185" s="37">
        <v>190</v>
      </c>
      <c r="C185" s="38">
        <v>1</v>
      </c>
      <c r="D185" s="38">
        <v>15</v>
      </c>
      <c r="E185" s="38" t="s">
        <v>14</v>
      </c>
      <c r="F185" s="39">
        <v>50.26</v>
      </c>
      <c r="G185" s="39">
        <v>3.2</v>
      </c>
      <c r="H185" s="40">
        <f t="shared" si="7"/>
        <v>48.66</v>
      </c>
      <c r="I185" s="41">
        <v>48.27</v>
      </c>
      <c r="J185" s="42">
        <f t="shared" si="6"/>
        <v>0.38999999999999346</v>
      </c>
      <c r="K185" s="44">
        <v>82</v>
      </c>
      <c r="L185" s="46"/>
      <c r="M185" s="5" t="s">
        <v>151</v>
      </c>
      <c r="N185" s="3" t="s">
        <v>16</v>
      </c>
      <c r="O185" s="3">
        <v>100</v>
      </c>
    </row>
    <row r="186" spans="2:15" ht="11.25">
      <c r="B186" s="37">
        <v>191</v>
      </c>
      <c r="C186" s="38">
        <v>1</v>
      </c>
      <c r="D186" s="38">
        <v>15</v>
      </c>
      <c r="E186" s="38" t="s">
        <v>20</v>
      </c>
      <c r="F186" s="39">
        <v>84.45</v>
      </c>
      <c r="G186" s="39">
        <v>12.7</v>
      </c>
      <c r="H186" s="40">
        <f t="shared" si="7"/>
        <v>78.10000000000001</v>
      </c>
      <c r="I186" s="41">
        <v>75.46</v>
      </c>
      <c r="J186" s="54">
        <f t="shared" si="6"/>
        <v>2.640000000000015</v>
      </c>
      <c r="K186" s="38">
        <v>83</v>
      </c>
      <c r="L186" s="46"/>
      <c r="M186" s="3" t="s">
        <v>104</v>
      </c>
      <c r="N186" s="3" t="s">
        <v>16</v>
      </c>
      <c r="O186" s="3">
        <v>100</v>
      </c>
    </row>
    <row r="187" spans="2:15" ht="11.25">
      <c r="B187" s="37">
        <v>192</v>
      </c>
      <c r="C187" s="38">
        <v>1</v>
      </c>
      <c r="D187" s="38">
        <v>15</v>
      </c>
      <c r="E187" s="38" t="s">
        <v>14</v>
      </c>
      <c r="F187" s="39">
        <v>46.13</v>
      </c>
      <c r="G187" s="39">
        <v>3.2</v>
      </c>
      <c r="H187" s="40">
        <f t="shared" si="7"/>
        <v>44.53</v>
      </c>
      <c r="I187" s="41">
        <v>44.53</v>
      </c>
      <c r="J187" s="42">
        <f t="shared" si="6"/>
        <v>0</v>
      </c>
      <c r="K187" s="43">
        <v>84</v>
      </c>
      <c r="L187" s="44"/>
      <c r="M187" s="3"/>
      <c r="N187" s="3"/>
      <c r="O187" s="3"/>
    </row>
    <row r="188" spans="2:15" ht="11.25">
      <c r="B188" s="37">
        <v>193</v>
      </c>
      <c r="C188" s="38">
        <v>1</v>
      </c>
      <c r="D188" s="38">
        <v>16</v>
      </c>
      <c r="E188" s="38" t="s">
        <v>14</v>
      </c>
      <c r="F188" s="39">
        <v>46.13</v>
      </c>
      <c r="G188" s="39">
        <v>3.2</v>
      </c>
      <c r="H188" s="40">
        <f t="shared" si="7"/>
        <v>44.53</v>
      </c>
      <c r="I188" s="41">
        <v>44.08</v>
      </c>
      <c r="J188" s="42">
        <f t="shared" si="6"/>
        <v>0.45000000000000284</v>
      </c>
      <c r="K188" s="38">
        <v>85</v>
      </c>
      <c r="L188" s="46"/>
      <c r="M188" s="5" t="s">
        <v>152</v>
      </c>
      <c r="N188" s="3" t="s">
        <v>16</v>
      </c>
      <c r="O188" s="3">
        <v>100</v>
      </c>
    </row>
    <row r="189" spans="2:15" ht="11.25">
      <c r="B189" s="37">
        <v>194</v>
      </c>
      <c r="C189" s="38">
        <v>1</v>
      </c>
      <c r="D189" s="38">
        <v>16</v>
      </c>
      <c r="E189" s="38" t="s">
        <v>20</v>
      </c>
      <c r="F189" s="39">
        <v>68.86</v>
      </c>
      <c r="G189" s="39">
        <v>6.58</v>
      </c>
      <c r="H189" s="40">
        <f t="shared" si="7"/>
        <v>65.57</v>
      </c>
      <c r="I189" s="41">
        <v>65.57</v>
      </c>
      <c r="J189" s="42">
        <f t="shared" si="6"/>
        <v>0</v>
      </c>
      <c r="K189" s="43">
        <v>86</v>
      </c>
      <c r="L189" s="44"/>
      <c r="M189" s="3"/>
      <c r="N189" s="3"/>
      <c r="O189" s="3"/>
    </row>
    <row r="190" spans="2:15" ht="11.25">
      <c r="B190" s="37">
        <v>195</v>
      </c>
      <c r="C190" s="38">
        <v>1</v>
      </c>
      <c r="D190" s="38">
        <v>16</v>
      </c>
      <c r="E190" s="38" t="s">
        <v>14</v>
      </c>
      <c r="F190" s="39">
        <v>50.26</v>
      </c>
      <c r="G190" s="39">
        <v>3.2</v>
      </c>
      <c r="H190" s="40">
        <f t="shared" si="7"/>
        <v>48.66</v>
      </c>
      <c r="I190" s="41">
        <v>48.27</v>
      </c>
      <c r="J190" s="42">
        <f>IF((H190&lt;&gt;0)*AND(I190&lt;&gt;0),H190-I190,"-")</f>
        <v>0.38999999999999346</v>
      </c>
      <c r="K190" s="38">
        <v>87</v>
      </c>
      <c r="L190" s="46"/>
      <c r="M190" s="3" t="s">
        <v>105</v>
      </c>
      <c r="N190" s="3" t="s">
        <v>16</v>
      </c>
      <c r="O190" s="3">
        <v>100</v>
      </c>
    </row>
    <row r="191" spans="2:15" ht="11.25">
      <c r="B191" s="37">
        <v>196</v>
      </c>
      <c r="C191" s="38">
        <v>1</v>
      </c>
      <c r="D191" s="38">
        <v>16</v>
      </c>
      <c r="E191" s="38" t="s">
        <v>14</v>
      </c>
      <c r="F191" s="39">
        <v>50.26</v>
      </c>
      <c r="G191" s="39">
        <v>3.2</v>
      </c>
      <c r="H191" s="40">
        <f t="shared" si="7"/>
        <v>48.66</v>
      </c>
      <c r="I191" s="41">
        <v>48.27</v>
      </c>
      <c r="J191" s="42">
        <f>IF((H191&lt;&gt;0)*AND(I191&lt;&gt;0),H191-I191,"-")</f>
        <v>0.38999999999999346</v>
      </c>
      <c r="K191" s="38">
        <v>88</v>
      </c>
      <c r="L191" s="46"/>
      <c r="M191" s="3" t="s">
        <v>106</v>
      </c>
      <c r="N191" s="3" t="s">
        <v>16</v>
      </c>
      <c r="O191" s="3">
        <v>100</v>
      </c>
    </row>
    <row r="192" spans="2:15" ht="11.25">
      <c r="B192" s="37">
        <v>197</v>
      </c>
      <c r="C192" s="38">
        <v>1</v>
      </c>
      <c r="D192" s="38">
        <v>16</v>
      </c>
      <c r="E192" s="38" t="s">
        <v>20</v>
      </c>
      <c r="F192" s="39">
        <v>84.45</v>
      </c>
      <c r="G192" s="39">
        <v>12.7</v>
      </c>
      <c r="H192" s="40">
        <f t="shared" si="7"/>
        <v>78.10000000000001</v>
      </c>
      <c r="I192" s="41">
        <v>75.46</v>
      </c>
      <c r="J192" s="54">
        <f>IF((H192&lt;&gt;0)*AND(I192&lt;&gt;0),H192-I192,"-")</f>
        <v>2.640000000000015</v>
      </c>
      <c r="K192" s="38">
        <v>89</v>
      </c>
      <c r="L192" s="46"/>
      <c r="M192" s="3" t="s">
        <v>107</v>
      </c>
      <c r="N192" s="3" t="s">
        <v>16</v>
      </c>
      <c r="O192" s="3">
        <v>100</v>
      </c>
    </row>
    <row r="193" spans="2:15" ht="11.25">
      <c r="B193" s="37">
        <v>198</v>
      </c>
      <c r="C193" s="38">
        <v>1</v>
      </c>
      <c r="D193" s="38">
        <v>16</v>
      </c>
      <c r="E193" s="38" t="s">
        <v>14</v>
      </c>
      <c r="F193" s="39">
        <v>46.13</v>
      </c>
      <c r="G193" s="39">
        <v>3.2</v>
      </c>
      <c r="H193" s="40">
        <f t="shared" si="7"/>
        <v>44.53</v>
      </c>
      <c r="I193" s="41">
        <v>44.53</v>
      </c>
      <c r="J193" s="42">
        <f>IF((H193&lt;&gt;0)*AND(I193&lt;&gt;0),H193-I193,"-")</f>
        <v>0</v>
      </c>
      <c r="K193" s="43">
        <v>90</v>
      </c>
      <c r="L193" s="44"/>
      <c r="M193" s="3"/>
      <c r="N193" s="3"/>
      <c r="O193" s="3"/>
    </row>
    <row r="194" spans="6:9" ht="11.25">
      <c r="F194" s="64"/>
      <c r="G194" s="65"/>
      <c r="H194" s="66">
        <f>SUM(H12:H193)</f>
        <v>9724.055000000008</v>
      </c>
      <c r="I194" s="66">
        <f>SUM(I12:I193)</f>
        <v>9708.989999999998</v>
      </c>
    </row>
    <row r="195" spans="6:7" ht="11.25">
      <c r="F195" s="64"/>
      <c r="G195" s="65"/>
    </row>
    <row r="196" spans="6:7" ht="11.25">
      <c r="F196" s="64"/>
      <c r="G196" s="65"/>
    </row>
    <row r="197" spans="6:7" ht="11.25">
      <c r="F197" s="64"/>
      <c r="G197" s="65"/>
    </row>
    <row r="198" spans="6:7" ht="11.25">
      <c r="F198" s="64"/>
      <c r="G198" s="65"/>
    </row>
    <row r="199" spans="6:7" ht="11.25">
      <c r="F199" s="64"/>
      <c r="G199" s="65"/>
    </row>
    <row r="200" spans="6:16" ht="15">
      <c r="F200" s="64"/>
      <c r="G200" s="65"/>
      <c r="N200" s="21"/>
      <c r="P200" s="20"/>
    </row>
    <row r="201" spans="6:16" ht="15">
      <c r="F201" s="64"/>
      <c r="G201" s="65"/>
      <c r="P201" s="67"/>
    </row>
    <row r="202" spans="6:16" ht="15">
      <c r="F202" s="64"/>
      <c r="G202" s="65"/>
      <c r="P202" s="67"/>
    </row>
    <row r="203" spans="6:16" ht="15">
      <c r="F203" s="64"/>
      <c r="G203" s="65"/>
      <c r="P203" s="67"/>
    </row>
    <row r="204" spans="6:16" ht="15">
      <c r="F204" s="64"/>
      <c r="G204" s="65"/>
      <c r="P204" s="67"/>
    </row>
    <row r="205" spans="6:16" ht="15">
      <c r="F205" s="64"/>
      <c r="G205" s="65"/>
      <c r="P205" s="20" t="s">
        <v>237</v>
      </c>
    </row>
    <row r="206" spans="6:7" ht="11.25">
      <c r="F206" s="64"/>
      <c r="G206" s="65"/>
    </row>
    <row r="207" spans="6:7" ht="11.25">
      <c r="F207" s="64"/>
      <c r="G207" s="65"/>
    </row>
    <row r="208" spans="6:7" ht="11.25">
      <c r="F208" s="64"/>
      <c r="G208" s="65"/>
    </row>
    <row r="209" spans="6:7" ht="11.25">
      <c r="F209" s="64"/>
      <c r="G209" s="65"/>
    </row>
    <row r="210" spans="6:7" ht="11.25">
      <c r="F210" s="64"/>
      <c r="G210" s="65"/>
    </row>
    <row r="211" spans="6:7" ht="11.25">
      <c r="F211" s="64"/>
      <c r="G211" s="65"/>
    </row>
    <row r="212" spans="6:7" ht="11.25">
      <c r="F212" s="64"/>
      <c r="G212" s="65"/>
    </row>
    <row r="213" spans="6:7" ht="11.25">
      <c r="F213" s="64"/>
      <c r="G213" s="65"/>
    </row>
    <row r="214" spans="6:7" ht="11.25">
      <c r="F214" s="64"/>
      <c r="G214" s="65"/>
    </row>
    <row r="215" spans="6:7" ht="11.25">
      <c r="F215" s="64"/>
      <c r="G215" s="65"/>
    </row>
    <row r="216" spans="6:7" ht="11.25">
      <c r="F216" s="64"/>
      <c r="G216" s="65"/>
    </row>
    <row r="217" spans="6:7" ht="11.25">
      <c r="F217" s="64"/>
      <c r="G217" s="65"/>
    </row>
    <row r="218" spans="6:7" ht="11.25">
      <c r="F218" s="64"/>
      <c r="G218" s="65"/>
    </row>
    <row r="219" spans="6:7" ht="11.25">
      <c r="F219" s="64"/>
      <c r="G219" s="65"/>
    </row>
    <row r="220" spans="6:7" ht="11.25">
      <c r="F220" s="64"/>
      <c r="G220" s="65"/>
    </row>
    <row r="221" spans="6:7" ht="11.25">
      <c r="F221" s="64"/>
      <c r="G221" s="65"/>
    </row>
    <row r="222" spans="6:7" ht="11.25">
      <c r="F222" s="64"/>
      <c r="G222" s="65"/>
    </row>
    <row r="223" spans="6:7" ht="11.25">
      <c r="F223" s="64"/>
      <c r="G223" s="65"/>
    </row>
    <row r="224" spans="6:7" ht="11.25">
      <c r="F224" s="64"/>
      <c r="G224" s="65"/>
    </row>
    <row r="225" spans="6:7" ht="11.25">
      <c r="F225" s="64"/>
      <c r="G225" s="65"/>
    </row>
    <row r="226" spans="6:7" ht="11.25">
      <c r="F226" s="64"/>
      <c r="G226" s="65"/>
    </row>
    <row r="227" spans="6:7" ht="11.25">
      <c r="F227" s="64"/>
      <c r="G227" s="65"/>
    </row>
    <row r="228" spans="6:7" ht="11.25">
      <c r="F228" s="64"/>
      <c r="G228" s="65"/>
    </row>
    <row r="229" spans="6:7" ht="11.25">
      <c r="F229" s="64"/>
      <c r="G229" s="65"/>
    </row>
    <row r="230" spans="6:7" ht="11.25">
      <c r="F230" s="64"/>
      <c r="G230" s="65"/>
    </row>
    <row r="231" spans="6:7" ht="11.25">
      <c r="F231" s="64"/>
      <c r="G231" s="65"/>
    </row>
    <row r="232" spans="6:7" ht="11.25">
      <c r="F232" s="64"/>
      <c r="G232" s="65"/>
    </row>
    <row r="233" spans="6:7" ht="11.25">
      <c r="F233" s="64"/>
      <c r="G233" s="65"/>
    </row>
    <row r="234" spans="6:7" ht="11.25">
      <c r="F234" s="64"/>
      <c r="G234" s="65"/>
    </row>
    <row r="235" spans="6:7" ht="11.25">
      <c r="F235" s="64"/>
      <c r="G235" s="65"/>
    </row>
    <row r="236" spans="6:7" ht="11.25">
      <c r="F236" s="64"/>
      <c r="G236" s="65"/>
    </row>
    <row r="237" spans="6:7" ht="11.25">
      <c r="F237" s="64"/>
      <c r="G237" s="65"/>
    </row>
    <row r="238" spans="6:7" ht="11.25">
      <c r="F238" s="64"/>
      <c r="G238" s="65"/>
    </row>
    <row r="239" spans="6:7" ht="11.25">
      <c r="F239" s="64"/>
      <c r="G239" s="65"/>
    </row>
    <row r="240" spans="6:7" ht="11.25">
      <c r="F240" s="64"/>
      <c r="G240" s="65"/>
    </row>
    <row r="241" spans="6:7" ht="11.25">
      <c r="F241" s="64"/>
      <c r="G241" s="65"/>
    </row>
    <row r="242" spans="6:7" ht="11.25">
      <c r="F242" s="64"/>
      <c r="G242" s="65"/>
    </row>
    <row r="243" spans="6:7" ht="11.25">
      <c r="F243" s="64"/>
      <c r="G243" s="65"/>
    </row>
    <row r="244" spans="6:7" ht="11.25">
      <c r="F244" s="64"/>
      <c r="G244" s="65"/>
    </row>
    <row r="245" spans="6:7" ht="11.25">
      <c r="F245" s="64"/>
      <c r="G245" s="65"/>
    </row>
    <row r="246" spans="6:7" ht="11.25">
      <c r="F246" s="64"/>
      <c r="G246" s="65"/>
    </row>
    <row r="247" spans="6:7" ht="11.25">
      <c r="F247" s="64"/>
      <c r="G247" s="65"/>
    </row>
    <row r="248" spans="6:7" ht="11.25">
      <c r="F248" s="64"/>
      <c r="G248" s="65"/>
    </row>
    <row r="249" spans="6:7" ht="11.25">
      <c r="F249" s="64"/>
      <c r="G249" s="65"/>
    </row>
    <row r="250" spans="6:7" ht="11.25">
      <c r="F250" s="64"/>
      <c r="G250" s="65"/>
    </row>
    <row r="251" spans="6:7" ht="11.25">
      <c r="F251" s="64"/>
      <c r="G251" s="65"/>
    </row>
    <row r="252" spans="6:7" ht="11.25">
      <c r="F252" s="64"/>
      <c r="G252" s="65"/>
    </row>
    <row r="253" spans="6:7" ht="11.25">
      <c r="F253" s="64"/>
      <c r="G253" s="65"/>
    </row>
    <row r="254" spans="6:7" ht="11.25">
      <c r="F254" s="64"/>
      <c r="G254" s="65"/>
    </row>
    <row r="255" spans="6:7" ht="11.25">
      <c r="F255" s="64"/>
      <c r="G255" s="65"/>
    </row>
    <row r="256" spans="6:7" ht="11.25">
      <c r="F256" s="64"/>
      <c r="G256" s="65"/>
    </row>
    <row r="257" spans="6:7" ht="11.25">
      <c r="F257" s="64"/>
      <c r="G257" s="65"/>
    </row>
    <row r="258" spans="6:7" ht="11.25">
      <c r="F258" s="64"/>
      <c r="G258" s="65"/>
    </row>
    <row r="259" spans="6:7" ht="11.25">
      <c r="F259" s="64"/>
      <c r="G259" s="65"/>
    </row>
    <row r="260" spans="6:7" ht="11.25">
      <c r="F260" s="64"/>
      <c r="G260" s="65"/>
    </row>
    <row r="261" spans="6:7" ht="11.25">
      <c r="F261" s="64"/>
      <c r="G261" s="65"/>
    </row>
    <row r="262" spans="6:7" ht="11.25">
      <c r="F262" s="64"/>
      <c r="G262" s="65"/>
    </row>
    <row r="263" spans="6:7" ht="11.25">
      <c r="F263" s="64"/>
      <c r="G263" s="65"/>
    </row>
    <row r="264" spans="6:7" ht="11.25">
      <c r="F264" s="64"/>
      <c r="G264" s="65"/>
    </row>
    <row r="265" spans="6:7" ht="11.25">
      <c r="F265" s="64"/>
      <c r="G265" s="65"/>
    </row>
    <row r="266" spans="6:7" ht="11.25">
      <c r="F266" s="64"/>
      <c r="G266" s="65"/>
    </row>
    <row r="267" spans="6:7" ht="11.25">
      <c r="F267" s="64"/>
      <c r="G267" s="65"/>
    </row>
    <row r="268" spans="6:7" ht="11.25">
      <c r="F268" s="64"/>
      <c r="G268" s="65"/>
    </row>
    <row r="269" spans="6:7" ht="11.25">
      <c r="F269" s="64"/>
      <c r="G269" s="65"/>
    </row>
    <row r="270" spans="6:7" ht="11.25">
      <c r="F270" s="64"/>
      <c r="G270" s="65"/>
    </row>
    <row r="271" spans="6:7" ht="11.25">
      <c r="F271" s="64"/>
      <c r="G271" s="65"/>
    </row>
    <row r="272" spans="6:7" ht="11.25">
      <c r="F272" s="64"/>
      <c r="G272" s="65"/>
    </row>
    <row r="273" spans="6:7" ht="11.25">
      <c r="F273" s="64"/>
      <c r="G273" s="65"/>
    </row>
    <row r="274" spans="6:7" ht="11.25">
      <c r="F274" s="64"/>
      <c r="G274" s="65"/>
    </row>
    <row r="275" spans="6:7" ht="11.25">
      <c r="F275" s="64"/>
      <c r="G275" s="65"/>
    </row>
    <row r="276" spans="6:7" ht="11.25">
      <c r="F276" s="64"/>
      <c r="G276" s="65"/>
    </row>
    <row r="277" spans="6:7" ht="11.25">
      <c r="F277" s="64"/>
      <c r="G277" s="65"/>
    </row>
    <row r="278" spans="6:7" ht="11.25">
      <c r="F278" s="64"/>
      <c r="G278" s="65"/>
    </row>
    <row r="279" spans="6:7" ht="11.25">
      <c r="F279" s="64"/>
      <c r="G279" s="65"/>
    </row>
    <row r="280" spans="6:7" ht="11.25">
      <c r="F280" s="64"/>
      <c r="G280" s="65"/>
    </row>
    <row r="281" spans="6:7" ht="11.25">
      <c r="F281" s="64"/>
      <c r="G281" s="65"/>
    </row>
    <row r="282" spans="6:7" ht="11.25">
      <c r="F282" s="64"/>
      <c r="G282" s="65"/>
    </row>
    <row r="283" spans="6:7" ht="11.25">
      <c r="F283" s="64"/>
      <c r="G283" s="65"/>
    </row>
    <row r="284" spans="6:7" ht="11.25">
      <c r="F284" s="64"/>
      <c r="G284" s="65"/>
    </row>
    <row r="285" spans="6:7" ht="11.25">
      <c r="F285" s="64"/>
      <c r="G285" s="65"/>
    </row>
    <row r="286" spans="6:7" ht="11.25">
      <c r="F286" s="64"/>
      <c r="G286" s="65"/>
    </row>
    <row r="287" spans="6:7" ht="11.25">
      <c r="F287" s="64"/>
      <c r="G287" s="65"/>
    </row>
    <row r="288" spans="6:7" ht="11.25">
      <c r="F288" s="64"/>
      <c r="G288" s="65"/>
    </row>
    <row r="289" spans="6:7" ht="11.25">
      <c r="F289" s="64"/>
      <c r="G289" s="65"/>
    </row>
    <row r="290" spans="6:7" ht="11.25">
      <c r="F290" s="64"/>
      <c r="G290" s="65"/>
    </row>
    <row r="291" spans="6:7" ht="11.25">
      <c r="F291" s="64"/>
      <c r="G291" s="65"/>
    </row>
    <row r="292" spans="6:7" ht="11.25">
      <c r="F292" s="64"/>
      <c r="G292" s="65"/>
    </row>
    <row r="293" spans="6:7" ht="11.25">
      <c r="F293" s="64"/>
      <c r="G293" s="65"/>
    </row>
    <row r="294" spans="6:7" ht="11.25">
      <c r="F294" s="64"/>
      <c r="G294" s="65"/>
    </row>
    <row r="295" spans="6:7" ht="11.25">
      <c r="F295" s="64"/>
      <c r="G295" s="65"/>
    </row>
    <row r="296" spans="6:7" ht="11.25">
      <c r="F296" s="64"/>
      <c r="G296" s="65"/>
    </row>
    <row r="297" spans="6:7" ht="11.25">
      <c r="F297" s="64"/>
      <c r="G297" s="65"/>
    </row>
    <row r="298" spans="6:7" ht="11.25">
      <c r="F298" s="64"/>
      <c r="G298" s="65"/>
    </row>
    <row r="299" spans="6:7" ht="11.25">
      <c r="F299" s="64"/>
      <c r="G299" s="65"/>
    </row>
    <row r="300" spans="6:7" ht="11.25">
      <c r="F300" s="64"/>
      <c r="G300" s="65"/>
    </row>
    <row r="301" spans="6:7" ht="11.25">
      <c r="F301" s="64"/>
      <c r="G301" s="65"/>
    </row>
    <row r="302" spans="6:7" ht="11.25">
      <c r="F302" s="64"/>
      <c r="G302" s="65"/>
    </row>
    <row r="303" spans="6:7" ht="11.25">
      <c r="F303" s="64"/>
      <c r="G303" s="65"/>
    </row>
    <row r="304" spans="6:7" ht="11.25">
      <c r="F304" s="64"/>
      <c r="G304" s="65"/>
    </row>
    <row r="305" spans="6:7" ht="11.25">
      <c r="F305" s="64"/>
      <c r="G305" s="65"/>
    </row>
    <row r="306" spans="6:7" ht="11.25">
      <c r="F306" s="64"/>
      <c r="G306" s="65"/>
    </row>
    <row r="307" spans="6:7" ht="11.25">
      <c r="F307" s="64"/>
      <c r="G307" s="65"/>
    </row>
    <row r="308" spans="6:7" ht="11.25">
      <c r="F308" s="64"/>
      <c r="G308" s="65"/>
    </row>
    <row r="309" spans="6:7" ht="11.25">
      <c r="F309" s="64"/>
      <c r="G309" s="65"/>
    </row>
    <row r="310" spans="6:7" ht="11.25">
      <c r="F310" s="64"/>
      <c r="G310" s="65"/>
    </row>
    <row r="311" spans="6:7" ht="11.25">
      <c r="F311" s="64"/>
      <c r="G311" s="65"/>
    </row>
    <row r="312" spans="6:7" ht="11.25">
      <c r="F312" s="64"/>
      <c r="G312" s="65"/>
    </row>
    <row r="313" spans="6:7" ht="11.25">
      <c r="F313" s="64"/>
      <c r="G313" s="65"/>
    </row>
    <row r="314" spans="6:7" ht="11.25">
      <c r="F314" s="64"/>
      <c r="G314" s="65"/>
    </row>
    <row r="315" spans="6:7" ht="11.25">
      <c r="F315" s="64"/>
      <c r="G315" s="65"/>
    </row>
    <row r="316" spans="6:7" ht="11.25">
      <c r="F316" s="64"/>
      <c r="G316" s="65"/>
    </row>
    <row r="317" spans="6:7" ht="11.25">
      <c r="F317" s="64"/>
      <c r="G317" s="65"/>
    </row>
    <row r="318" spans="6:7" ht="11.25">
      <c r="F318" s="64"/>
      <c r="G318" s="65"/>
    </row>
    <row r="319" spans="6:7" ht="11.25">
      <c r="F319" s="64"/>
      <c r="G319" s="65"/>
    </row>
    <row r="320" spans="6:7" ht="11.25">
      <c r="F320" s="64"/>
      <c r="G320" s="65"/>
    </row>
    <row r="321" spans="6:7" ht="11.25">
      <c r="F321" s="64"/>
      <c r="G321" s="65"/>
    </row>
    <row r="322" spans="6:7" ht="11.25">
      <c r="F322" s="64"/>
      <c r="G322" s="65"/>
    </row>
    <row r="323" spans="6:7" ht="11.25">
      <c r="F323" s="64"/>
      <c r="G323" s="65"/>
    </row>
    <row r="324" spans="6:7" ht="11.25">
      <c r="F324" s="64"/>
      <c r="G324" s="65"/>
    </row>
    <row r="325" spans="6:7" ht="11.25">
      <c r="F325" s="64"/>
      <c r="G325" s="65"/>
    </row>
    <row r="326" spans="6:7" ht="11.25">
      <c r="F326" s="64"/>
      <c r="G326" s="65"/>
    </row>
    <row r="327" spans="6:7" ht="11.25">
      <c r="F327" s="64"/>
      <c r="G327" s="65"/>
    </row>
    <row r="328" spans="6:7" ht="11.25">
      <c r="F328" s="64"/>
      <c r="G328" s="65"/>
    </row>
    <row r="329" spans="6:7" ht="11.25">
      <c r="F329" s="64"/>
      <c r="G329" s="65"/>
    </row>
    <row r="330" spans="6:7" ht="11.25">
      <c r="F330" s="64"/>
      <c r="G330" s="65"/>
    </row>
    <row r="331" spans="6:7" ht="11.25">
      <c r="F331" s="64"/>
      <c r="G331" s="65"/>
    </row>
    <row r="332" spans="6:7" ht="11.25">
      <c r="F332" s="64"/>
      <c r="G332" s="65"/>
    </row>
    <row r="333" spans="6:7" ht="11.25">
      <c r="F333" s="64"/>
      <c r="G333" s="65"/>
    </row>
    <row r="334" spans="6:7" ht="11.25">
      <c r="F334" s="64"/>
      <c r="G334" s="65"/>
    </row>
    <row r="335" spans="6:7" ht="11.25">
      <c r="F335" s="64"/>
      <c r="G335" s="65"/>
    </row>
    <row r="336" spans="6:7" ht="11.25">
      <c r="F336" s="64"/>
      <c r="G336" s="65"/>
    </row>
    <row r="337" spans="6:7" ht="11.25">
      <c r="F337" s="64"/>
      <c r="G337" s="65"/>
    </row>
    <row r="338" spans="6:7" ht="11.25">
      <c r="F338" s="64"/>
      <c r="G338" s="65"/>
    </row>
    <row r="339" spans="6:7" ht="11.25">
      <c r="F339" s="64"/>
      <c r="G339" s="65"/>
    </row>
    <row r="340" spans="6:7" ht="11.25">
      <c r="F340" s="64"/>
      <c r="G340" s="65"/>
    </row>
    <row r="341" spans="6:7" ht="11.25">
      <c r="F341" s="64"/>
      <c r="G341" s="65"/>
    </row>
    <row r="342" spans="6:7" ht="11.25">
      <c r="F342" s="64"/>
      <c r="G342" s="65"/>
    </row>
    <row r="343" spans="6:7" ht="11.25">
      <c r="F343" s="64"/>
      <c r="G343" s="65"/>
    </row>
    <row r="344" spans="6:7" ht="11.25">
      <c r="F344" s="64"/>
      <c r="G344" s="65"/>
    </row>
    <row r="345" spans="6:7" ht="11.25">
      <c r="F345" s="64"/>
      <c r="G345" s="65"/>
    </row>
    <row r="346" spans="6:7" ht="11.25">
      <c r="F346" s="64"/>
      <c r="G346" s="65"/>
    </row>
    <row r="347" spans="6:7" ht="11.25">
      <c r="F347" s="64"/>
      <c r="G347" s="65"/>
    </row>
    <row r="348" spans="6:7" ht="11.25">
      <c r="F348" s="64"/>
      <c r="G348" s="65"/>
    </row>
    <row r="349" spans="6:7" ht="11.25">
      <c r="F349" s="64"/>
      <c r="G349" s="65"/>
    </row>
    <row r="350" spans="6:7" ht="11.25">
      <c r="F350" s="64"/>
      <c r="G350" s="65"/>
    </row>
    <row r="351" spans="6:7" ht="11.25">
      <c r="F351" s="64"/>
      <c r="G351" s="65"/>
    </row>
    <row r="352" spans="6:7" ht="11.25">
      <c r="F352" s="64"/>
      <c r="G352" s="65"/>
    </row>
    <row r="353" spans="6:7" ht="11.25">
      <c r="F353" s="64"/>
      <c r="G353" s="65"/>
    </row>
    <row r="354" spans="6:7" ht="11.25">
      <c r="F354" s="64"/>
      <c r="G354" s="65"/>
    </row>
    <row r="355" spans="6:7" ht="11.25">
      <c r="F355" s="64"/>
      <c r="G355" s="65"/>
    </row>
    <row r="356" spans="6:7" ht="11.25">
      <c r="F356" s="64"/>
      <c r="G356" s="65"/>
    </row>
    <row r="357" spans="6:7" ht="11.25">
      <c r="F357" s="64"/>
      <c r="G357" s="65"/>
    </row>
    <row r="358" spans="6:7" ht="11.25">
      <c r="F358" s="64"/>
      <c r="G358" s="65"/>
    </row>
    <row r="359" spans="6:7" ht="11.25">
      <c r="F359" s="64"/>
      <c r="G359" s="65"/>
    </row>
    <row r="360" spans="6:7" ht="11.25">
      <c r="F360" s="64"/>
      <c r="G360" s="65"/>
    </row>
    <row r="361" spans="6:7" ht="11.25">
      <c r="F361" s="64"/>
      <c r="G361" s="65"/>
    </row>
    <row r="362" spans="6:7" ht="11.25">
      <c r="F362" s="64"/>
      <c r="G362" s="65"/>
    </row>
    <row r="363" spans="6:7" ht="11.25">
      <c r="F363" s="64"/>
      <c r="G363" s="65"/>
    </row>
    <row r="364" spans="6:7" ht="11.25">
      <c r="F364" s="64"/>
      <c r="G364" s="65"/>
    </row>
    <row r="365" spans="6:7" ht="11.25">
      <c r="F365" s="64"/>
      <c r="G365" s="65"/>
    </row>
    <row r="366" spans="6:7" ht="11.25">
      <c r="F366" s="64"/>
      <c r="G366" s="65"/>
    </row>
    <row r="367" spans="6:7" ht="11.25">
      <c r="F367" s="64"/>
      <c r="G367" s="65"/>
    </row>
    <row r="368" spans="6:7" ht="11.25">
      <c r="F368" s="64"/>
      <c r="G368" s="65"/>
    </row>
    <row r="369" spans="6:7" ht="11.25">
      <c r="F369" s="64"/>
      <c r="G369" s="65"/>
    </row>
    <row r="370" spans="6:7" ht="11.25">
      <c r="F370" s="64"/>
      <c r="G370" s="65"/>
    </row>
    <row r="371" spans="6:7" ht="11.25">
      <c r="F371" s="64"/>
      <c r="G371" s="65"/>
    </row>
    <row r="372" spans="6:7" ht="11.25">
      <c r="F372" s="64"/>
      <c r="G372" s="65"/>
    </row>
    <row r="373" spans="6:7" ht="11.25">
      <c r="F373" s="64"/>
      <c r="G373" s="65"/>
    </row>
    <row r="374" spans="6:7" ht="11.25">
      <c r="F374" s="64"/>
      <c r="G374" s="65"/>
    </row>
    <row r="375" spans="6:7" ht="11.25">
      <c r="F375" s="64"/>
      <c r="G375" s="65"/>
    </row>
    <row r="376" spans="6:7" ht="11.25">
      <c r="F376" s="64"/>
      <c r="G376" s="65"/>
    </row>
    <row r="377" spans="6:7" ht="11.25">
      <c r="F377" s="64"/>
      <c r="G377" s="65"/>
    </row>
    <row r="378" spans="6:7" ht="11.25">
      <c r="F378" s="64"/>
      <c r="G378" s="65"/>
    </row>
    <row r="379" spans="6:7" ht="11.25">
      <c r="F379" s="64"/>
      <c r="G379" s="65"/>
    </row>
    <row r="380" spans="6:7" ht="11.25">
      <c r="F380" s="64"/>
      <c r="G380" s="65"/>
    </row>
    <row r="381" spans="6:7" ht="11.25">
      <c r="F381" s="64"/>
      <c r="G381" s="65"/>
    </row>
    <row r="382" spans="6:7" ht="11.25">
      <c r="F382" s="64"/>
      <c r="G382" s="65"/>
    </row>
    <row r="383" spans="6:7" ht="11.25">
      <c r="F383" s="64"/>
      <c r="G383" s="65"/>
    </row>
    <row r="384" spans="6:7" ht="11.25">
      <c r="F384" s="64"/>
      <c r="G384" s="65"/>
    </row>
    <row r="385" spans="6:7" ht="11.25">
      <c r="F385" s="64"/>
      <c r="G385" s="65"/>
    </row>
    <row r="386" spans="6:7" ht="11.25">
      <c r="F386" s="64"/>
      <c r="G386" s="65"/>
    </row>
    <row r="387" spans="6:7" ht="11.25">
      <c r="F387" s="64"/>
      <c r="G387" s="65"/>
    </row>
    <row r="388" spans="6:7" ht="11.25">
      <c r="F388" s="64"/>
      <c r="G388" s="65"/>
    </row>
    <row r="389" spans="6:7" ht="11.25">
      <c r="F389" s="64"/>
      <c r="G389" s="65"/>
    </row>
    <row r="390" spans="6:7" ht="11.25">
      <c r="F390" s="64"/>
      <c r="G390" s="65"/>
    </row>
    <row r="391" spans="6:7" ht="11.25">
      <c r="F391" s="64"/>
      <c r="G391" s="65"/>
    </row>
    <row r="392" spans="6:7" ht="11.25">
      <c r="F392" s="64"/>
      <c r="G392" s="65"/>
    </row>
    <row r="393" spans="6:7" ht="11.25">
      <c r="F393" s="64"/>
      <c r="G393" s="65"/>
    </row>
    <row r="394" spans="6:7" ht="11.25">
      <c r="F394" s="64"/>
      <c r="G394" s="65"/>
    </row>
    <row r="395" spans="6:7" ht="11.25">
      <c r="F395" s="64"/>
      <c r="G395" s="65"/>
    </row>
    <row r="396" spans="6:7" ht="11.25">
      <c r="F396" s="64"/>
      <c r="G396" s="65"/>
    </row>
    <row r="397" spans="6:7" ht="11.25">
      <c r="F397" s="64"/>
      <c r="G397" s="65"/>
    </row>
    <row r="398" spans="6:7" ht="11.25">
      <c r="F398" s="64"/>
      <c r="G398" s="65"/>
    </row>
    <row r="399" spans="6:7" ht="11.25">
      <c r="F399" s="64"/>
      <c r="G399" s="65"/>
    </row>
    <row r="400" spans="6:7" ht="11.25">
      <c r="F400" s="64"/>
      <c r="G400" s="65"/>
    </row>
    <row r="401" spans="6:7" ht="11.25">
      <c r="F401" s="64"/>
      <c r="G401" s="65"/>
    </row>
    <row r="402" spans="6:7" ht="11.25">
      <c r="F402" s="64"/>
      <c r="G402" s="65"/>
    </row>
    <row r="403" spans="6:7" ht="11.25">
      <c r="F403" s="64"/>
      <c r="G403" s="65"/>
    </row>
    <row r="404" spans="6:7" ht="11.25">
      <c r="F404" s="64"/>
      <c r="G404" s="65"/>
    </row>
    <row r="405" spans="6:7" ht="11.25">
      <c r="F405" s="64"/>
      <c r="G405" s="65"/>
    </row>
    <row r="406" spans="6:7" ht="11.25">
      <c r="F406" s="64"/>
      <c r="G406" s="65"/>
    </row>
    <row r="407" spans="6:7" ht="11.25">
      <c r="F407" s="64"/>
      <c r="G407" s="65"/>
    </row>
    <row r="408" spans="6:7" ht="11.25">
      <c r="F408" s="64"/>
      <c r="G408" s="65"/>
    </row>
    <row r="409" spans="6:7" ht="11.25">
      <c r="F409" s="64"/>
      <c r="G409" s="65"/>
    </row>
    <row r="410" spans="6:7" ht="11.25">
      <c r="F410" s="64"/>
      <c r="G410" s="65"/>
    </row>
    <row r="411" spans="6:7" ht="11.25">
      <c r="F411" s="64"/>
      <c r="G411" s="65"/>
    </row>
    <row r="412" spans="6:7" ht="11.25">
      <c r="F412" s="64"/>
      <c r="G412" s="65"/>
    </row>
    <row r="413" spans="6:7" ht="11.25">
      <c r="F413" s="64"/>
      <c r="G413" s="65"/>
    </row>
    <row r="414" spans="6:7" ht="11.25">
      <c r="F414" s="64"/>
      <c r="G414" s="65"/>
    </row>
    <row r="415" spans="6:7" ht="11.25">
      <c r="F415" s="64"/>
      <c r="G415" s="65"/>
    </row>
    <row r="416" spans="6:7" ht="11.25">
      <c r="F416" s="64"/>
      <c r="G416" s="65"/>
    </row>
    <row r="417" spans="6:7" ht="11.25">
      <c r="F417" s="64"/>
      <c r="G417" s="65"/>
    </row>
    <row r="418" spans="6:7" ht="11.25">
      <c r="F418" s="64"/>
      <c r="G418" s="65"/>
    </row>
    <row r="419" spans="6:7" ht="11.25">
      <c r="F419" s="64"/>
      <c r="G419" s="65"/>
    </row>
    <row r="420" spans="6:7" ht="11.25">
      <c r="F420" s="64"/>
      <c r="G420" s="65"/>
    </row>
    <row r="421" spans="6:7" ht="11.25">
      <c r="F421" s="64"/>
      <c r="G421" s="65"/>
    </row>
    <row r="422" spans="6:7" ht="11.25">
      <c r="F422" s="64"/>
      <c r="G422" s="65"/>
    </row>
    <row r="423" spans="6:7" ht="11.25">
      <c r="F423" s="64"/>
      <c r="G423" s="65"/>
    </row>
    <row r="424" spans="6:7" ht="11.25">
      <c r="F424" s="64"/>
      <c r="G424" s="65"/>
    </row>
    <row r="425" spans="6:7" ht="11.25">
      <c r="F425" s="64"/>
      <c r="G425" s="65"/>
    </row>
    <row r="426" spans="6:7" ht="11.25">
      <c r="F426" s="64"/>
      <c r="G426" s="65"/>
    </row>
    <row r="427" spans="6:7" ht="11.25">
      <c r="F427" s="64"/>
      <c r="G427" s="65"/>
    </row>
    <row r="428" spans="6:7" ht="11.25">
      <c r="F428" s="64"/>
      <c r="G428" s="65"/>
    </row>
    <row r="429" spans="6:7" ht="11.25">
      <c r="F429" s="64"/>
      <c r="G429" s="65"/>
    </row>
    <row r="430" spans="6:7" ht="11.25">
      <c r="F430" s="64"/>
      <c r="G430" s="65"/>
    </row>
    <row r="431" spans="6:7" ht="11.25">
      <c r="F431" s="64"/>
      <c r="G431" s="65"/>
    </row>
    <row r="432" spans="6:7" ht="11.25">
      <c r="F432" s="64"/>
      <c r="G432" s="65"/>
    </row>
    <row r="433" spans="6:7" ht="11.25">
      <c r="F433" s="64"/>
      <c r="G433" s="65"/>
    </row>
    <row r="434" spans="6:7" ht="11.25">
      <c r="F434" s="64"/>
      <c r="G434" s="65"/>
    </row>
    <row r="435" spans="6:7" ht="11.25">
      <c r="F435" s="64"/>
      <c r="G435" s="65"/>
    </row>
    <row r="436" spans="6:7" ht="11.25">
      <c r="F436" s="64"/>
      <c r="G436" s="65"/>
    </row>
    <row r="437" spans="6:7" ht="11.25">
      <c r="F437" s="64"/>
      <c r="G437" s="65"/>
    </row>
    <row r="438" spans="6:7" ht="11.25">
      <c r="F438" s="64"/>
      <c r="G438" s="65"/>
    </row>
    <row r="439" spans="6:7" ht="11.25">
      <c r="F439" s="64"/>
      <c r="G439" s="65"/>
    </row>
    <row r="440" spans="6:7" ht="11.25">
      <c r="F440" s="64"/>
      <c r="G440" s="65"/>
    </row>
    <row r="441" spans="6:7" ht="11.25">
      <c r="F441" s="64"/>
      <c r="G441" s="65"/>
    </row>
    <row r="442" spans="6:7" ht="11.25">
      <c r="F442" s="64"/>
      <c r="G442" s="65"/>
    </row>
    <row r="443" spans="6:7" ht="11.25">
      <c r="F443" s="64"/>
      <c r="G443" s="65"/>
    </row>
    <row r="444" spans="6:7" ht="11.25">
      <c r="F444" s="64"/>
      <c r="G444" s="65"/>
    </row>
    <row r="445" spans="6:7" ht="11.25">
      <c r="F445" s="64"/>
      <c r="G445" s="65"/>
    </row>
    <row r="446" spans="6:7" ht="11.25">
      <c r="F446" s="64"/>
      <c r="G446" s="65"/>
    </row>
    <row r="447" spans="6:7" ht="11.25">
      <c r="F447" s="64"/>
      <c r="G447" s="65"/>
    </row>
    <row r="448" spans="6:7" ht="11.25">
      <c r="F448" s="64"/>
      <c r="G448" s="65"/>
    </row>
    <row r="449" spans="6:7" ht="11.25">
      <c r="F449" s="64"/>
      <c r="G449" s="65"/>
    </row>
    <row r="450" spans="6:7" ht="11.25">
      <c r="F450" s="64"/>
      <c r="G450" s="65"/>
    </row>
    <row r="451" spans="6:7" ht="11.25">
      <c r="F451" s="64"/>
      <c r="G451" s="65"/>
    </row>
    <row r="452" spans="6:7" ht="11.25">
      <c r="F452" s="64"/>
      <c r="G452" s="65"/>
    </row>
    <row r="453" spans="6:7" ht="11.25">
      <c r="F453" s="64"/>
      <c r="G453" s="65"/>
    </row>
    <row r="454" spans="6:7" ht="11.25">
      <c r="F454" s="64"/>
      <c r="G454" s="65"/>
    </row>
    <row r="455" spans="6:7" ht="11.25">
      <c r="F455" s="64"/>
      <c r="G455" s="65"/>
    </row>
    <row r="456" spans="6:7" ht="11.25">
      <c r="F456" s="64"/>
      <c r="G456" s="65"/>
    </row>
    <row r="457" spans="6:7" ht="11.25">
      <c r="F457" s="64"/>
      <c r="G457" s="65"/>
    </row>
    <row r="458" spans="6:7" ht="11.25">
      <c r="F458" s="64"/>
      <c r="G458" s="65"/>
    </row>
    <row r="459" spans="6:7" ht="11.25">
      <c r="F459" s="64"/>
      <c r="G459" s="65"/>
    </row>
    <row r="460" spans="6:7" ht="11.25">
      <c r="F460" s="64"/>
      <c r="G460" s="65"/>
    </row>
    <row r="461" spans="6:7" ht="11.25">
      <c r="F461" s="64"/>
      <c r="G461" s="65"/>
    </row>
    <row r="462" spans="6:7" ht="11.25">
      <c r="F462" s="64"/>
      <c r="G462" s="65"/>
    </row>
    <row r="463" spans="6:7" ht="11.25">
      <c r="F463" s="64"/>
      <c r="G463" s="65"/>
    </row>
    <row r="464" spans="6:7" ht="11.25">
      <c r="F464" s="64"/>
      <c r="G464" s="65"/>
    </row>
    <row r="465" spans="6:7" ht="11.25">
      <c r="F465" s="64"/>
      <c r="G465" s="65"/>
    </row>
    <row r="466" spans="6:7" ht="11.25">
      <c r="F466" s="64"/>
      <c r="G466" s="65"/>
    </row>
    <row r="467" spans="6:7" ht="11.25">
      <c r="F467" s="64"/>
      <c r="G467" s="65"/>
    </row>
    <row r="468" spans="6:7" ht="11.25">
      <c r="F468" s="64"/>
      <c r="G468" s="65"/>
    </row>
    <row r="469" spans="6:7" ht="11.25">
      <c r="F469" s="64"/>
      <c r="G469" s="65"/>
    </row>
    <row r="470" spans="6:7" ht="11.25">
      <c r="F470" s="64"/>
      <c r="G470" s="65"/>
    </row>
    <row r="471" spans="6:7" ht="11.25">
      <c r="F471" s="64"/>
      <c r="G471" s="65"/>
    </row>
    <row r="472" spans="6:7" ht="11.25">
      <c r="F472" s="64"/>
      <c r="G472" s="65"/>
    </row>
    <row r="473" spans="6:7" ht="11.25">
      <c r="F473" s="64"/>
      <c r="G473" s="65"/>
    </row>
    <row r="474" spans="6:7" ht="11.25">
      <c r="F474" s="64"/>
      <c r="G474" s="65"/>
    </row>
    <row r="475" spans="6:7" ht="11.25">
      <c r="F475" s="64"/>
      <c r="G475" s="65"/>
    </row>
    <row r="476" spans="6:7" ht="11.25">
      <c r="F476" s="64"/>
      <c r="G476" s="65"/>
    </row>
    <row r="477" spans="6:7" ht="11.25">
      <c r="F477" s="64"/>
      <c r="G477" s="65"/>
    </row>
    <row r="478" spans="6:7" ht="11.25">
      <c r="F478" s="64"/>
      <c r="G478" s="65"/>
    </row>
    <row r="479" spans="6:7" ht="11.25">
      <c r="F479" s="64"/>
      <c r="G479" s="65"/>
    </row>
    <row r="480" spans="6:7" ht="11.25">
      <c r="F480" s="64"/>
      <c r="G480" s="65"/>
    </row>
    <row r="481" spans="6:7" ht="11.25">
      <c r="F481" s="64"/>
      <c r="G481" s="65"/>
    </row>
    <row r="482" spans="6:7" ht="11.25">
      <c r="F482" s="64"/>
      <c r="G482" s="65"/>
    </row>
    <row r="483" spans="6:7" ht="11.25">
      <c r="F483" s="64"/>
      <c r="G483" s="65"/>
    </row>
    <row r="484" spans="6:7" ht="11.25">
      <c r="F484" s="64"/>
      <c r="G484" s="65"/>
    </row>
    <row r="485" spans="6:7" ht="11.25">
      <c r="F485" s="64"/>
      <c r="G485" s="65"/>
    </row>
    <row r="486" spans="6:7" ht="11.25">
      <c r="F486" s="64"/>
      <c r="G486" s="65"/>
    </row>
    <row r="487" spans="6:7" ht="11.25">
      <c r="F487" s="64"/>
      <c r="G487" s="65"/>
    </row>
    <row r="488" spans="6:7" ht="11.25">
      <c r="F488" s="64"/>
      <c r="G488" s="65"/>
    </row>
    <row r="489" spans="6:7" ht="11.25">
      <c r="F489" s="64"/>
      <c r="G489" s="65"/>
    </row>
    <row r="490" spans="6:7" ht="11.25">
      <c r="F490" s="64"/>
      <c r="G490" s="65"/>
    </row>
  </sheetData>
  <sheetProtection/>
  <autoFilter ref="B11:P194"/>
  <mergeCells count="20">
    <mergeCell ref="B8:D8"/>
    <mergeCell ref="E8:O8"/>
    <mergeCell ref="B1:N1"/>
    <mergeCell ref="B2:O2"/>
    <mergeCell ref="B3:N3"/>
    <mergeCell ref="B4:O4"/>
    <mergeCell ref="B5:D5"/>
    <mergeCell ref="E5:O5"/>
    <mergeCell ref="B6:D6"/>
    <mergeCell ref="E6:O6"/>
    <mergeCell ref="B7:D7"/>
    <mergeCell ref="E7:O7"/>
    <mergeCell ref="B9:D9"/>
    <mergeCell ref="E9:O9"/>
    <mergeCell ref="I125:I126"/>
    <mergeCell ref="J125:J126"/>
    <mergeCell ref="M125:M126"/>
    <mergeCell ref="N125:N126"/>
    <mergeCell ref="O125:O126"/>
    <mergeCell ref="B10:P10"/>
  </mergeCells>
  <printOptions/>
  <pageMargins left="0.25" right="0.25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SLAVA</cp:lastModifiedBy>
  <cp:lastPrinted>2012-09-11T06:58:04Z</cp:lastPrinted>
  <dcterms:created xsi:type="dcterms:W3CDTF">2012-09-05T06:48:54Z</dcterms:created>
  <dcterms:modified xsi:type="dcterms:W3CDTF">2012-10-20T04:57:45Z</dcterms:modified>
  <cp:category/>
  <cp:version/>
  <cp:contentType/>
  <cp:contentStatus/>
</cp:coreProperties>
</file>